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8598" yWindow="2580" windowWidth="25218" windowHeight="17442"/>
  </bookViews>
  <sheets>
    <sheet name="Club" sheetId="1" r:id="rId1"/>
    <sheet name="BBO" sheetId="2" r:id="rId2"/>
    <sheet name="Sectionals" sheetId="5" r:id="rId3"/>
    <sheet name="2025 YTD recap" sheetId="4" r:id="rId4"/>
    <sheet name="In Person Analysis" sheetId="6" r:id="rId5"/>
    <sheet name="Members" sheetId="7" r:id="rId6"/>
    <sheet name="Games played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B4" i="6"/>
  <c r="C41" i="1" l="1"/>
  <c r="C17" i="1"/>
  <c r="C7" i="2"/>
  <c r="C14" i="2"/>
  <c r="C20" i="4"/>
  <c r="D20" i="4"/>
  <c r="E20" i="4"/>
  <c r="B20" i="4"/>
  <c r="C43" i="1" l="1"/>
  <c r="C7" i="4"/>
</calcChain>
</file>

<file path=xl/sharedStrings.xml><?xml version="1.0" encoding="utf-8"?>
<sst xmlns="http://schemas.openxmlformats.org/spreadsheetml/2006/main" count="205" uniqueCount="199">
  <si>
    <t>Total</t>
  </si>
  <si>
    <t>Income</t>
  </si>
  <si>
    <t xml:space="preserve"> - SE Entry fees</t>
  </si>
  <si>
    <t xml:space="preserve"> - SE Participation Income</t>
  </si>
  <si>
    <t>Entry Fees</t>
  </si>
  <si>
    <t xml:space="preserve"> - Club Games</t>
  </si>
  <si>
    <t xml:space="preserve"> - Mentor Games</t>
  </si>
  <si>
    <t xml:space="preserve"> - NLM</t>
  </si>
  <si>
    <t>Other</t>
  </si>
  <si>
    <t xml:space="preserve"> - Donations</t>
  </si>
  <si>
    <t xml:space="preserve"> - Interest</t>
  </si>
  <si>
    <t xml:space="preserve"> - Membership</t>
  </si>
  <si>
    <t>Premier Notes</t>
  </si>
  <si>
    <t>Total Income</t>
  </si>
  <si>
    <t>Expenses</t>
  </si>
  <si>
    <t xml:space="preserve"> - ACBL Fees</t>
  </si>
  <si>
    <t xml:space="preserve"> - Directors</t>
  </si>
  <si>
    <t xml:space="preserve"> -  - Alex Hudson</t>
  </si>
  <si>
    <t xml:space="preserve"> -  - Barbara Hudson</t>
  </si>
  <si>
    <t xml:space="preserve"> -  - Jay Bates</t>
  </si>
  <si>
    <t xml:space="preserve"> -  - John Torrey</t>
  </si>
  <si>
    <t xml:space="preserve"> - Free Plays &amp; Student Discounts</t>
  </si>
  <si>
    <t xml:space="preserve"> - Holiday Party</t>
  </si>
  <si>
    <t xml:space="preserve"> -  - Awards</t>
  </si>
  <si>
    <t xml:space="preserve"> -  - Catering</t>
  </si>
  <si>
    <t xml:space="preserve"> -  - Holiday Party (Other)</t>
  </si>
  <si>
    <t xml:space="preserve"> - Hospitality</t>
  </si>
  <si>
    <t xml:space="preserve"> - Rent</t>
  </si>
  <si>
    <t xml:space="preserve"> - Supplies</t>
  </si>
  <si>
    <t xml:space="preserve"> - Taxes</t>
  </si>
  <si>
    <t>Total Expenses</t>
  </si>
  <si>
    <t xml:space="preserve"> - Total Consortium Expenses</t>
  </si>
  <si>
    <t>Net Sectional</t>
  </si>
  <si>
    <t>Net Consortium</t>
  </si>
  <si>
    <t xml:space="preserve"> - Computer Hardware/Software</t>
  </si>
  <si>
    <t xml:space="preserve"> - Club</t>
  </si>
  <si>
    <t xml:space="preserve">Savings </t>
  </si>
  <si>
    <t>Tue</t>
  </si>
  <si>
    <t>Open</t>
  </si>
  <si>
    <t>NLM</t>
  </si>
  <si>
    <t>SPLY</t>
  </si>
  <si>
    <t>Thu</t>
  </si>
  <si>
    <t>Sun</t>
  </si>
  <si>
    <t>Net Club</t>
  </si>
  <si>
    <t>Total Tables</t>
  </si>
  <si>
    <t>Mentoring</t>
  </si>
  <si>
    <t xml:space="preserve"> - - Janet Cobb</t>
  </si>
  <si>
    <t xml:space="preserve"> - - Russ Weimer</t>
  </si>
  <si>
    <t>Checking</t>
  </si>
  <si>
    <t>Bank Balances</t>
  </si>
  <si>
    <t>Tables</t>
  </si>
  <si>
    <t>Tournament Tables</t>
  </si>
  <si>
    <t xml:space="preserve"> - Other</t>
  </si>
  <si>
    <t xml:space="preserve"> - Total BBO Income</t>
  </si>
  <si>
    <t>Net BBO</t>
  </si>
  <si>
    <t>2025 YTD</t>
  </si>
  <si>
    <t xml:space="preserve"> - Non Member Holiday party</t>
  </si>
  <si>
    <t>Secional Financial Results</t>
  </si>
  <si>
    <t>Total Revenue</t>
  </si>
  <si>
    <t>Profit (loss)</t>
  </si>
  <si>
    <t xml:space="preserve">  -ACBL Participation Inc</t>
  </si>
  <si>
    <t xml:space="preserve"> - Team Games</t>
  </si>
  <si>
    <t>Total Tables since 2/1/25</t>
  </si>
  <si>
    <t>Average/Month</t>
  </si>
  <si>
    <t>Tables needed per Month</t>
  </si>
  <si>
    <t>to break even</t>
  </si>
  <si>
    <t xml:space="preserve"> -  - ACBL Fees</t>
  </si>
  <si>
    <t>Year to Date: 1/1/2025 - 8/16/2025</t>
  </si>
  <si>
    <t>2/1/25-10-31/25</t>
  </si>
  <si>
    <t>Does NOT include Sunday tables</t>
  </si>
  <si>
    <t>Year to Date: 1/1/2025 - 11/15/2025</t>
  </si>
  <si>
    <t>Total members</t>
  </si>
  <si>
    <t>Name</t>
  </si>
  <si>
    <t>Dunas Bob</t>
  </si>
  <si>
    <t>Sparks Nancy</t>
  </si>
  <si>
    <t>Ehrenhaft Henry</t>
  </si>
  <si>
    <t>Antonelli Niki</t>
  </si>
  <si>
    <t>Senzel Alan</t>
  </si>
  <si>
    <t>Antonelli Dom</t>
  </si>
  <si>
    <t>Shull Audrey</t>
  </si>
  <si>
    <t>Duke Kitty</t>
  </si>
  <si>
    <t>Cobb Jr John</t>
  </si>
  <si>
    <t>Silver Robert</t>
  </si>
  <si>
    <t>Smith Andy</t>
  </si>
  <si>
    <t>Smith Timothy</t>
  </si>
  <si>
    <t>Shull Lance</t>
  </si>
  <si>
    <t>Helm Michael</t>
  </si>
  <si>
    <t>Kirby John</t>
  </si>
  <si>
    <t>Gripman John</t>
  </si>
  <si>
    <t>Howard Ken</t>
  </si>
  <si>
    <t>Hudson Barbara</t>
  </si>
  <si>
    <t>Mintzer Melanie</t>
  </si>
  <si>
    <t>Anderson Anne</t>
  </si>
  <si>
    <t>Martin-Price Luisa</t>
  </si>
  <si>
    <t>Stein Walter</t>
  </si>
  <si>
    <t>Wang Jui</t>
  </si>
  <si>
    <t>Vinzani Gil</t>
  </si>
  <si>
    <t>O'Briant Neal</t>
  </si>
  <si>
    <t>Skiver Melissa</t>
  </si>
  <si>
    <t>Rysanek Bill</t>
  </si>
  <si>
    <t>Williams Collins</t>
  </si>
  <si>
    <t>Morrill Thayer</t>
  </si>
  <si>
    <t>Brown Lynn</t>
  </si>
  <si>
    <t>Lin Rosa</t>
  </si>
  <si>
    <t>Hill Eric</t>
  </si>
  <si>
    <t>Mirenda Frauke</t>
  </si>
  <si>
    <t>Choi Yong Il</t>
  </si>
  <si>
    <t>Dozer Jeff</t>
  </si>
  <si>
    <t>Castelino Ruben</t>
  </si>
  <si>
    <t>Vinzani Kate</t>
  </si>
  <si>
    <t>Stemkovski Tatyana</t>
  </si>
  <si>
    <t>Getz Renee</t>
  </si>
  <si>
    <t>Stemkovski Vladimir</t>
  </si>
  <si>
    <t>Overcash Susan</t>
  </si>
  <si>
    <t>Brandt Alan</t>
  </si>
  <si>
    <t>Lepley Cathy</t>
  </si>
  <si>
    <t>Schecter Steve</t>
  </si>
  <si>
    <t>Brandt Christine</t>
  </si>
  <si>
    <t>Twiggs Betty</t>
  </si>
  <si>
    <t>Bok Eileen</t>
  </si>
  <si>
    <t>McKay Michael</t>
  </si>
  <si>
    <t>Morrill Melinda</t>
  </si>
  <si>
    <t>Oneal Sean</t>
  </si>
  <si>
    <t>Monahan John</t>
  </si>
  <si>
    <t>McKay Ginny</t>
  </si>
  <si>
    <t>Crenshaw Crawford</t>
  </si>
  <si>
    <t>Lahti Diane</t>
  </si>
  <si>
    <t>Crouse Helen</t>
  </si>
  <si>
    <t>Lane William</t>
  </si>
  <si>
    <t>Ross Michael</t>
  </si>
  <si>
    <t>Kuhn Gary</t>
  </si>
  <si>
    <t>Fuchs Brian</t>
  </si>
  <si>
    <t>Lynn Kevin</t>
  </si>
  <si>
    <t>Williams June</t>
  </si>
  <si>
    <t>Hudson Alex</t>
  </si>
  <si>
    <t>Nuell Christie</t>
  </si>
  <si>
    <t>Fuchs Becky</t>
  </si>
  <si>
    <t>Anderson Glen</t>
  </si>
  <si>
    <t>Iking Leo</t>
  </si>
  <si>
    <t>Edwards Gayle</t>
  </si>
  <si>
    <t>Spivey Karen</t>
  </si>
  <si>
    <t>Dunn Laurie</t>
  </si>
  <si>
    <t>Niles Tim</t>
  </si>
  <si>
    <t>Meagher Caitlin</t>
  </si>
  <si>
    <t>Pare Matt</t>
  </si>
  <si>
    <t>Laske Lee</t>
  </si>
  <si>
    <t>Aiken Cindy</t>
  </si>
  <si>
    <t>Popovich Karen</t>
  </si>
  <si>
    <t>Koury Jill</t>
  </si>
  <si>
    <t>Pfeiffer Catherine</t>
  </si>
  <si>
    <t>Gilbert Susan</t>
  </si>
  <si>
    <t>Stanczyk Larry</t>
  </si>
  <si>
    <t>Stanczyk Gerri</t>
  </si>
  <si>
    <t>Bilbro Carol</t>
  </si>
  <si>
    <t>Weimer Russ</t>
  </si>
  <si>
    <t>Copeland Karen</t>
  </si>
  <si>
    <t>Milholland John</t>
  </si>
  <si>
    <t>McElroy Becky</t>
  </si>
  <si>
    <t>Smith David</t>
  </si>
  <si>
    <t>Hall Richard</t>
  </si>
  <si>
    <t>Hall Lori</t>
  </si>
  <si>
    <t>Holbrook Doug</t>
  </si>
  <si>
    <t>Ross Doraine</t>
  </si>
  <si>
    <t>Schnupper Michael</t>
  </si>
  <si>
    <t>Causley Martin</t>
  </si>
  <si>
    <t>Rhew Jim</t>
  </si>
  <si>
    <t>Lange Lewis</t>
  </si>
  <si>
    <t>Poleszak Katarzyna</t>
  </si>
  <si>
    <t>Carabello Janet</t>
  </si>
  <si>
    <t>Vulinec Lisa</t>
  </si>
  <si>
    <t>Coburn Kathy</t>
  </si>
  <si>
    <t>Joyce Randy</t>
  </si>
  <si>
    <t>Joyce Kay</t>
  </si>
  <si>
    <t>Taylor Rives</t>
  </si>
  <si>
    <t>Marriott John Jr.</t>
  </si>
  <si>
    <t>Oakley John</t>
  </si>
  <si>
    <t>Fowlkes Patricia</t>
  </si>
  <si>
    <t>Payne Laura</t>
  </si>
  <si>
    <t>Tessin Tim</t>
  </si>
  <si>
    <t>Titchener Roberta</t>
  </si>
  <si>
    <t>Farrell Cindy</t>
  </si>
  <si>
    <t>Horne Nita</t>
  </si>
  <si>
    <t>Duke Morgie</t>
  </si>
  <si>
    <t>Stelmack Diana</t>
  </si>
  <si>
    <t>Stelmack Greg</t>
  </si>
  <si>
    <t>Joyner Wendy</t>
  </si>
  <si>
    <t>Cobb Janet</t>
  </si>
  <si>
    <t>Chiles John</t>
  </si>
  <si>
    <t>McNeill Maryanne</t>
  </si>
  <si>
    <t>Smith Mette</t>
  </si>
  <si>
    <t>Torrey John</t>
  </si>
  <si>
    <t>Rysanek Bill V</t>
  </si>
  <si>
    <t>Games as of 11-9-25</t>
  </si>
  <si>
    <t>Games Played</t>
  </si>
  <si>
    <t xml:space="preserve"> - Play and Learn</t>
  </si>
  <si>
    <t xml:space="preserve"> - Future Tournament Rent</t>
  </si>
  <si>
    <t>May only include where the person scratched - not sure</t>
  </si>
  <si>
    <t xml:space="preserve"> - Bridge Classes</t>
  </si>
  <si>
    <t>includes $7050 of future 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</si>
</sst>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[$-409]mmm\-yy;@"/>
    <numFmt numFmtId="166" formatCode="[$-409]mmmm\-yy;@"/>
    <numFmt numFmtId="167" formatCode="0.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64" fontId="0" fillId="0" borderId="0" xfId="0" applyNumberFormat="1"/>
    <xf numFmtId="164" fontId="0" fillId="0" borderId="0" xfId="0" applyNumberFormat="1" applyProtection="1">
      <protection locked="0"/>
    </xf>
    <xf numFmtId="0" fontId="16" fillId="0" borderId="0" xfId="0" applyFont="1"/>
    <xf numFmtId="164" fontId="18" fillId="0" borderId="0" xfId="0" applyNumberFormat="1" applyFont="1" applyProtection="1">
      <protection locked="0"/>
    </xf>
    <xf numFmtId="0" fontId="18" fillId="0" borderId="0" xfId="0" applyFont="1"/>
    <xf numFmtId="0" fontId="19" fillId="0" borderId="0" xfId="0" applyFont="1"/>
    <xf numFmtId="1" fontId="0" fillId="0" borderId="0" xfId="0" applyNumberFormat="1"/>
    <xf numFmtId="1" fontId="0" fillId="0" borderId="0" xfId="0" applyNumberFormat="1" applyProtection="1">
      <protection locked="0"/>
    </xf>
    <xf numFmtId="14" fontId="0" fillId="0" borderId="0" xfId="0" applyNumberFormat="1"/>
    <xf numFmtId="165" fontId="0" fillId="0" borderId="0" xfId="0" applyNumberFormat="1"/>
    <xf numFmtId="165" fontId="0" fillId="0" borderId="0" xfId="0" applyNumberFormat="1" applyProtection="1">
      <protection locked="0"/>
    </xf>
    <xf numFmtId="164" fontId="20" fillId="0" borderId="0" xfId="0" applyNumberFormat="1" applyFont="1"/>
    <xf numFmtId="166" fontId="20" fillId="0" borderId="0" xfId="0" applyNumberFormat="1" applyFont="1"/>
    <xf numFmtId="164" fontId="21" fillId="0" borderId="0" xfId="0" applyNumberFormat="1" applyFont="1"/>
    <xf numFmtId="0" fontId="22" fillId="0" borderId="0" xfId="0" applyFont="1"/>
    <xf numFmtId="167" fontId="0" fillId="0" borderId="0" xfId="0" applyNumberFormat="1"/>
    <xf numFmtId="4" fontId="0" fillId="0" borderId="0" xfId="0" applyNumberFormat="1"/>
    <xf numFmtId="164" fontId="20" fillId="0" borderId="0" xfId="0" quotePrefix="1" applyNumberFormat="1" applyFont="1"/>
    <xf numFmtId="1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10" sqref="C10"/>
    </sheetView>
  </sheetViews>
  <sheetFormatPr defaultColWidth="10.84765625" defaultRowHeight="18.3" x14ac:dyDescent="0.7"/>
  <cols>
    <col min="1" max="1" width="34" style="12" bestFit="1" customWidth="1"/>
    <col min="2" max="2" width="32.34765625" style="12" bestFit="1" customWidth="1"/>
    <col min="3" max="3" width="12.34765625" style="12" bestFit="1" customWidth="1"/>
    <col min="4" max="4" width="18" style="12" bestFit="1" customWidth="1"/>
    <col min="5" max="6" width="10.84765625" style="12"/>
    <col min="7" max="7" width="18" style="12" bestFit="1" customWidth="1"/>
    <col min="8" max="8" width="20.84765625" style="12" bestFit="1" customWidth="1"/>
    <col min="9" max="9" width="18" style="12" bestFit="1" customWidth="1"/>
    <col min="10" max="16384" width="10.84765625" style="12"/>
  </cols>
  <sheetData>
    <row r="1" spans="1:7" x14ac:dyDescent="0.7">
      <c r="A1" s="12" t="s">
        <v>70</v>
      </c>
    </row>
    <row r="3" spans="1:7" x14ac:dyDescent="0.7">
      <c r="A3" s="12" t="s">
        <v>1</v>
      </c>
    </row>
    <row r="4" spans="1:7" x14ac:dyDescent="0.7">
      <c r="A4" s="12" t="s">
        <v>4</v>
      </c>
    </row>
    <row r="5" spans="1:7" x14ac:dyDescent="0.7">
      <c r="B5" s="12" t="s">
        <v>5</v>
      </c>
      <c r="C5" s="12">
        <v>21480</v>
      </c>
      <c r="F5"/>
      <c r="G5" s="17"/>
    </row>
    <row r="6" spans="1:7" x14ac:dyDescent="0.7">
      <c r="B6" s="12" t="s">
        <v>6</v>
      </c>
      <c r="C6" s="12">
        <v>2551</v>
      </c>
      <c r="F6"/>
      <c r="G6" s="17"/>
    </row>
    <row r="7" spans="1:7" x14ac:dyDescent="0.7">
      <c r="B7" s="12" t="s">
        <v>7</v>
      </c>
      <c r="C7" s="12">
        <v>11320</v>
      </c>
      <c r="F7"/>
      <c r="G7" s="17"/>
    </row>
    <row r="8" spans="1:7" x14ac:dyDescent="0.7">
      <c r="B8" s="18" t="s">
        <v>194</v>
      </c>
      <c r="C8" s="12">
        <v>640</v>
      </c>
      <c r="F8"/>
      <c r="G8"/>
    </row>
    <row r="9" spans="1:7" x14ac:dyDescent="0.7">
      <c r="B9" s="12" t="s">
        <v>61</v>
      </c>
      <c r="C9" s="12">
        <v>3880</v>
      </c>
      <c r="F9"/>
      <c r="G9" s="17"/>
    </row>
    <row r="10" spans="1:7" x14ac:dyDescent="0.7">
      <c r="A10" s="12" t="s">
        <v>8</v>
      </c>
      <c r="F10"/>
      <c r="G10" s="17"/>
    </row>
    <row r="11" spans="1:7" x14ac:dyDescent="0.7">
      <c r="B11" s="12" t="s">
        <v>9</v>
      </c>
      <c r="C11" s="12">
        <v>36</v>
      </c>
      <c r="F11"/>
      <c r="G11"/>
    </row>
    <row r="12" spans="1:7" x14ac:dyDescent="0.7">
      <c r="B12" s="12" t="s">
        <v>11</v>
      </c>
      <c r="C12" s="12">
        <v>1545</v>
      </c>
      <c r="F12"/>
      <c r="G12"/>
    </row>
    <row r="13" spans="1:7" x14ac:dyDescent="0.7">
      <c r="B13" s="12" t="s">
        <v>56</v>
      </c>
      <c r="C13" s="12">
        <v>280</v>
      </c>
      <c r="F13"/>
      <c r="G13" s="17"/>
    </row>
    <row r="14" spans="1:7" x14ac:dyDescent="0.7">
      <c r="F14"/>
      <c r="G14" s="17"/>
    </row>
    <row r="15" spans="1:7" x14ac:dyDescent="0.7">
      <c r="A15" s="12" t="s">
        <v>12</v>
      </c>
      <c r="B15" s="12" t="s">
        <v>10</v>
      </c>
      <c r="C15" s="12">
        <v>1917.02</v>
      </c>
      <c r="F15"/>
      <c r="G15"/>
    </row>
    <row r="16" spans="1:7" x14ac:dyDescent="0.7">
      <c r="F16"/>
      <c r="G16" s="17"/>
    </row>
    <row r="17" spans="1:7" x14ac:dyDescent="0.7">
      <c r="A17" s="12" t="s">
        <v>13</v>
      </c>
      <c r="C17" s="12">
        <f>SUM(C5:C16)</f>
        <v>43649.02</v>
      </c>
      <c r="F17"/>
      <c r="G17"/>
    </row>
    <row r="18" spans="1:7" x14ac:dyDescent="0.7">
      <c r="F18"/>
      <c r="G18"/>
    </row>
    <row r="19" spans="1:7" x14ac:dyDescent="0.7">
      <c r="F19"/>
      <c r="G19"/>
    </row>
    <row r="20" spans="1:7" x14ac:dyDescent="0.7">
      <c r="A20" s="12" t="s">
        <v>14</v>
      </c>
      <c r="F20"/>
      <c r="G20" s="17"/>
    </row>
    <row r="21" spans="1:7" x14ac:dyDescent="0.7">
      <c r="A21" s="12" t="s">
        <v>15</v>
      </c>
      <c r="B21" s="12" t="s">
        <v>66</v>
      </c>
      <c r="C21" s="12">
        <v>-4429.9399999999996</v>
      </c>
      <c r="E21"/>
      <c r="F21" s="17"/>
      <c r="G21" s="17"/>
    </row>
    <row r="22" spans="1:7" x14ac:dyDescent="0.7">
      <c r="E22"/>
      <c r="F22"/>
      <c r="G22" s="17"/>
    </row>
    <row r="23" spans="1:7" x14ac:dyDescent="0.7">
      <c r="A23" s="12" t="s">
        <v>16</v>
      </c>
      <c r="B23" s="12" t="s">
        <v>17</v>
      </c>
      <c r="C23" s="12">
        <v>-542</v>
      </c>
      <c r="E23"/>
      <c r="F23"/>
    </row>
    <row r="24" spans="1:7" x14ac:dyDescent="0.7">
      <c r="B24" s="12" t="s">
        <v>18</v>
      </c>
      <c r="C24" s="12">
        <v>-3566</v>
      </c>
      <c r="E24"/>
      <c r="F24"/>
    </row>
    <row r="25" spans="1:7" x14ac:dyDescent="0.7">
      <c r="B25" s="12" t="s">
        <v>46</v>
      </c>
      <c r="C25" s="12">
        <v>-1030</v>
      </c>
      <c r="E25"/>
      <c r="F25" s="17"/>
    </row>
    <row r="26" spans="1:7" x14ac:dyDescent="0.7">
      <c r="B26" s="12" t="s">
        <v>47</v>
      </c>
      <c r="C26" s="12">
        <v>-3113</v>
      </c>
      <c r="E26"/>
      <c r="F26" s="17"/>
    </row>
    <row r="27" spans="1:7" x14ac:dyDescent="0.7">
      <c r="E27"/>
      <c r="F27" s="17"/>
    </row>
    <row r="28" spans="1:7" x14ac:dyDescent="0.7">
      <c r="A28" s="12" t="s">
        <v>22</v>
      </c>
      <c r="B28" s="12" t="s">
        <v>23</v>
      </c>
      <c r="C28" s="12">
        <v>-1014.5</v>
      </c>
      <c r="E28"/>
      <c r="F28"/>
    </row>
    <row r="29" spans="1:7" x14ac:dyDescent="0.7">
      <c r="B29" s="12" t="s">
        <v>24</v>
      </c>
      <c r="C29" s="12">
        <v>-1200</v>
      </c>
      <c r="E29"/>
      <c r="F29"/>
    </row>
    <row r="30" spans="1:7" x14ac:dyDescent="0.7">
      <c r="B30" s="12" t="s">
        <v>25</v>
      </c>
      <c r="C30" s="12">
        <v>-280.52999999999997</v>
      </c>
      <c r="E30"/>
      <c r="F30" s="17"/>
    </row>
    <row r="31" spans="1:7" x14ac:dyDescent="0.7">
      <c r="E31"/>
      <c r="F31" s="17"/>
    </row>
    <row r="32" spans="1:7" x14ac:dyDescent="0.7">
      <c r="A32" s="12" t="s">
        <v>35</v>
      </c>
      <c r="B32" s="12" t="s">
        <v>26</v>
      </c>
      <c r="C32" s="12">
        <v>1245.46</v>
      </c>
      <c r="E32"/>
      <c r="F32"/>
    </row>
    <row r="33" spans="1:6" x14ac:dyDescent="0.7">
      <c r="B33" s="12" t="s">
        <v>27</v>
      </c>
      <c r="C33" s="12">
        <v>-23933.33</v>
      </c>
      <c r="E33" s="1"/>
      <c r="F33" s="17"/>
    </row>
    <row r="34" spans="1:6" x14ac:dyDescent="0.7">
      <c r="B34" s="18" t="s">
        <v>195</v>
      </c>
      <c r="C34" s="12">
        <v>-7050</v>
      </c>
      <c r="E34" s="1"/>
      <c r="F34" s="17"/>
    </row>
    <row r="35" spans="1:6" x14ac:dyDescent="0.7">
      <c r="B35" s="18" t="s">
        <v>197</v>
      </c>
      <c r="C35" s="12">
        <v>-500</v>
      </c>
      <c r="E35" s="1"/>
      <c r="F35" s="17"/>
    </row>
    <row r="36" spans="1:6" x14ac:dyDescent="0.7">
      <c r="B36" s="12" t="s">
        <v>28</v>
      </c>
      <c r="C36" s="12">
        <v>-1524.47</v>
      </c>
      <c r="E36" s="1"/>
      <c r="F36"/>
    </row>
    <row r="37" spans="1:6" x14ac:dyDescent="0.7">
      <c r="B37" s="12" t="s">
        <v>34</v>
      </c>
      <c r="C37" s="12">
        <v>-71.88</v>
      </c>
      <c r="E37"/>
      <c r="F37" s="17"/>
    </row>
    <row r="38" spans="1:6" x14ac:dyDescent="0.7">
      <c r="B38" s="12" t="s">
        <v>21</v>
      </c>
      <c r="C38" s="12">
        <v>-1186</v>
      </c>
      <c r="E38" s="1"/>
      <c r="F38" s="17"/>
    </row>
    <row r="39" spans="1:6" x14ac:dyDescent="0.7">
      <c r="B39" s="12" t="s">
        <v>29</v>
      </c>
      <c r="C39" s="12">
        <v>-12.16</v>
      </c>
      <c r="E39"/>
      <c r="F39"/>
    </row>
    <row r="40" spans="1:6" x14ac:dyDescent="0.7">
      <c r="B40" s="18" t="s">
        <v>52</v>
      </c>
      <c r="C40" s="12">
        <v>-20</v>
      </c>
      <c r="E40"/>
      <c r="F40"/>
    </row>
    <row r="41" spans="1:6" x14ac:dyDescent="0.7">
      <c r="A41" s="12" t="s">
        <v>30</v>
      </c>
      <c r="C41" s="12">
        <f>SUM(C21:C40)</f>
        <v>-48228.35</v>
      </c>
      <c r="E41"/>
      <c r="F41" s="17"/>
    </row>
    <row r="42" spans="1:6" x14ac:dyDescent="0.7">
      <c r="E42"/>
      <c r="F42" s="17"/>
    </row>
    <row r="43" spans="1:6" x14ac:dyDescent="0.7">
      <c r="A43" s="12" t="s">
        <v>43</v>
      </c>
      <c r="C43" s="12">
        <f>C17+C41</f>
        <v>-4579.3300000000017</v>
      </c>
      <c r="E43"/>
      <c r="F43" s="17"/>
    </row>
    <row r="44" spans="1:6" x14ac:dyDescent="0.7">
      <c r="E44"/>
      <c r="F44" s="17"/>
    </row>
    <row r="45" spans="1:6" x14ac:dyDescent="0.7">
      <c r="E45"/>
      <c r="F45"/>
    </row>
    <row r="46" spans="1:6" x14ac:dyDescent="0.7">
      <c r="E46"/>
      <c r="F46" s="17"/>
    </row>
    <row r="47" spans="1:6" x14ac:dyDescent="0.7">
      <c r="E47"/>
      <c r="F4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16" sqref="C16"/>
    </sheetView>
  </sheetViews>
  <sheetFormatPr defaultColWidth="10.84765625" defaultRowHeight="18.3" x14ac:dyDescent="0.7"/>
  <cols>
    <col min="1" max="1" width="37.34765625" style="12" bestFit="1" customWidth="1"/>
    <col min="2" max="2" width="25.5" style="12" bestFit="1" customWidth="1"/>
    <col min="3" max="3" width="11.1484375" style="12" bestFit="1" customWidth="1"/>
    <col min="4" max="6" width="10.84765625" style="12"/>
    <col min="7" max="7" width="22.84765625" style="12" customWidth="1"/>
    <col min="8" max="16384" width="10.84765625" style="12"/>
  </cols>
  <sheetData>
    <row r="1" spans="1:8" x14ac:dyDescent="0.7">
      <c r="A1" s="12" t="s">
        <v>67</v>
      </c>
    </row>
    <row r="3" spans="1:8" x14ac:dyDescent="0.7">
      <c r="A3" s="12" t="s">
        <v>1</v>
      </c>
    </row>
    <row r="4" spans="1:8" x14ac:dyDescent="0.7">
      <c r="B4" s="12" t="s">
        <v>60</v>
      </c>
      <c r="C4" s="12">
        <v>1012.32</v>
      </c>
      <c r="G4"/>
      <c r="H4" s="17"/>
    </row>
    <row r="5" spans="1:8" x14ac:dyDescent="0.7">
      <c r="B5" s="12" t="s">
        <v>2</v>
      </c>
      <c r="C5" s="12">
        <v>1331.38</v>
      </c>
      <c r="G5"/>
      <c r="H5" s="17"/>
    </row>
    <row r="6" spans="1:8" x14ac:dyDescent="0.7">
      <c r="B6" s="12" t="s">
        <v>3</v>
      </c>
      <c r="C6" s="12">
        <v>760.48</v>
      </c>
      <c r="G6"/>
      <c r="H6"/>
    </row>
    <row r="7" spans="1:8" x14ac:dyDescent="0.7">
      <c r="A7" s="12" t="s">
        <v>53</v>
      </c>
      <c r="C7" s="12">
        <f>SUM(C4:C6)</f>
        <v>3104.1800000000003</v>
      </c>
      <c r="G7"/>
      <c r="H7" s="17"/>
    </row>
    <row r="10" spans="1:8" x14ac:dyDescent="0.7">
      <c r="A10" s="12" t="s">
        <v>14</v>
      </c>
    </row>
    <row r="11" spans="1:8" x14ac:dyDescent="0.7">
      <c r="B11" s="12" t="s">
        <v>18</v>
      </c>
      <c r="C11" s="12">
        <v>135</v>
      </c>
    </row>
    <row r="12" spans="1:8" x14ac:dyDescent="0.7">
      <c r="B12" s="12" t="s">
        <v>19</v>
      </c>
      <c r="C12" s="12">
        <v>1850</v>
      </c>
    </row>
    <row r="13" spans="1:8" x14ac:dyDescent="0.7">
      <c r="B13" s="12" t="s">
        <v>20</v>
      </c>
      <c r="C13" s="12">
        <v>-309</v>
      </c>
    </row>
    <row r="14" spans="1:8" x14ac:dyDescent="0.7">
      <c r="A14" s="12" t="s">
        <v>31</v>
      </c>
      <c r="C14" s="12">
        <f>SUM(C11:C13)</f>
        <v>1676</v>
      </c>
    </row>
    <row r="16" spans="1:8" x14ac:dyDescent="0.7">
      <c r="A16" s="12" t="s">
        <v>54</v>
      </c>
      <c r="C16" s="12">
        <f>C7-C14</f>
        <v>1428.1800000000003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9" sqref="A9"/>
    </sheetView>
  </sheetViews>
  <sheetFormatPr defaultColWidth="10.796875" defaultRowHeight="15.6" x14ac:dyDescent="0.6"/>
  <cols>
    <col min="1" max="1" width="26.34765625" bestFit="1" customWidth="1"/>
    <col min="2" max="2" width="11.34765625" bestFit="1" customWidth="1"/>
    <col min="3" max="3" width="14.5" bestFit="1" customWidth="1"/>
    <col min="4" max="4" width="11.6484375" bestFit="1" customWidth="1"/>
    <col min="5" max="5" width="14.5" bestFit="1" customWidth="1"/>
    <col min="6" max="6" width="11.6484375" bestFit="1" customWidth="1"/>
    <col min="7" max="7" width="14.5" bestFit="1" customWidth="1"/>
  </cols>
  <sheetData>
    <row r="1" spans="1:8" ht="18.3" x14ac:dyDescent="0.7">
      <c r="A1" s="14" t="s">
        <v>57</v>
      </c>
      <c r="B1" s="13">
        <v>44927</v>
      </c>
      <c r="C1" s="13">
        <v>45170</v>
      </c>
      <c r="D1" s="13">
        <v>45292</v>
      </c>
      <c r="E1" s="13">
        <v>45536</v>
      </c>
      <c r="F1" s="13">
        <v>45658</v>
      </c>
      <c r="G1" s="13">
        <v>45901</v>
      </c>
    </row>
    <row r="2" spans="1:8" ht="18.3" x14ac:dyDescent="0.7">
      <c r="A2" s="12" t="s">
        <v>58</v>
      </c>
      <c r="B2" s="12">
        <v>9620</v>
      </c>
      <c r="C2" s="12">
        <v>8276</v>
      </c>
      <c r="D2" s="12">
        <v>10215</v>
      </c>
      <c r="E2" s="12">
        <v>8605.66</v>
      </c>
      <c r="F2" s="12">
        <v>11343.62</v>
      </c>
      <c r="G2" s="12">
        <v>10172.92</v>
      </c>
    </row>
    <row r="3" spans="1:8" ht="18.3" x14ac:dyDescent="0.7">
      <c r="A3" s="12" t="s">
        <v>30</v>
      </c>
      <c r="B3" s="12">
        <v>9749.1299999999992</v>
      </c>
      <c r="C3" s="12">
        <v>9126.0300000000007</v>
      </c>
      <c r="D3" s="12">
        <v>9400.17</v>
      </c>
      <c r="E3" s="12">
        <v>10256.429999999998</v>
      </c>
      <c r="F3" s="12">
        <v>10953.32</v>
      </c>
      <c r="G3" s="12">
        <v>10749.429999999998</v>
      </c>
    </row>
    <row r="4" spans="1:8" ht="18.3" x14ac:dyDescent="0.7">
      <c r="A4" s="12" t="s">
        <v>59</v>
      </c>
      <c r="B4" s="12">
        <v>-129.1299999999992</v>
      </c>
      <c r="C4" s="12">
        <v>-850.03000000000065</v>
      </c>
      <c r="D4" s="12">
        <v>814.82999999999993</v>
      </c>
      <c r="E4" s="12">
        <v>-1650.7699999999986</v>
      </c>
      <c r="F4" s="12">
        <v>390.30000000000109</v>
      </c>
      <c r="G4" s="12">
        <v>-576.5099999999984</v>
      </c>
      <c r="H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D11" sqref="D11"/>
    </sheetView>
  </sheetViews>
  <sheetFormatPr defaultColWidth="10.796875" defaultRowHeight="15.6" x14ac:dyDescent="0.6"/>
  <cols>
    <col min="1" max="1" width="22.34765625" bestFit="1" customWidth="1"/>
    <col min="2" max="2" width="13" bestFit="1" customWidth="1"/>
    <col min="3" max="3" width="10.84765625" style="2"/>
  </cols>
  <sheetData>
    <row r="1" spans="1:10" x14ac:dyDescent="0.6">
      <c r="A1" s="3" t="s">
        <v>55</v>
      </c>
    </row>
    <row r="3" spans="1:10" x14ac:dyDescent="0.6">
      <c r="A3" s="3" t="s">
        <v>43</v>
      </c>
      <c r="C3" s="1">
        <v>-4579.3300000000017</v>
      </c>
      <c r="D3" t="s">
        <v>198</v>
      </c>
    </row>
    <row r="4" spans="1:10" x14ac:dyDescent="0.6">
      <c r="A4" s="3" t="s">
        <v>32</v>
      </c>
      <c r="C4" s="2">
        <v>-186.21</v>
      </c>
    </row>
    <row r="5" spans="1:10" x14ac:dyDescent="0.6">
      <c r="A5" s="3" t="s">
        <v>33</v>
      </c>
      <c r="C5" s="2">
        <v>1428.1800000000003</v>
      </c>
      <c r="I5" s="15"/>
    </row>
    <row r="6" spans="1:10" x14ac:dyDescent="0.6">
      <c r="A6" s="3"/>
      <c r="I6" s="15"/>
    </row>
    <row r="7" spans="1:10" x14ac:dyDescent="0.6">
      <c r="A7" s="3" t="s">
        <v>0</v>
      </c>
      <c r="C7" s="2">
        <f>SUM(C3:C6)</f>
        <v>-3337.3600000000015</v>
      </c>
      <c r="D7" s="1"/>
      <c r="I7" s="15"/>
    </row>
    <row r="8" spans="1:10" x14ac:dyDescent="0.6">
      <c r="A8" s="3"/>
      <c r="I8" s="15"/>
    </row>
    <row r="9" spans="1:10" x14ac:dyDescent="0.6">
      <c r="A9" s="3" t="s">
        <v>49</v>
      </c>
      <c r="I9" s="15"/>
    </row>
    <row r="10" spans="1:10" x14ac:dyDescent="0.6">
      <c r="A10" s="3" t="s">
        <v>36</v>
      </c>
      <c r="B10" s="9">
        <v>45973</v>
      </c>
      <c r="C10" s="2">
        <v>52060</v>
      </c>
      <c r="I10" s="15"/>
    </row>
    <row r="11" spans="1:10" x14ac:dyDescent="0.6">
      <c r="B11" s="9"/>
      <c r="I11" s="15"/>
    </row>
    <row r="12" spans="1:10" x14ac:dyDescent="0.6">
      <c r="A12" s="3" t="s">
        <v>48</v>
      </c>
      <c r="B12" s="9">
        <v>45973</v>
      </c>
      <c r="C12" s="2">
        <v>3108</v>
      </c>
      <c r="I12" s="15"/>
    </row>
    <row r="13" spans="1:10" x14ac:dyDescent="0.6">
      <c r="B13" s="9"/>
      <c r="I13" s="15"/>
    </row>
    <row r="14" spans="1:10" x14ac:dyDescent="0.6">
      <c r="I14" s="15"/>
    </row>
    <row r="15" spans="1:10" x14ac:dyDescent="0.6">
      <c r="A15" s="3" t="s">
        <v>50</v>
      </c>
      <c r="B15" s="3" t="s">
        <v>38</v>
      </c>
      <c r="C15" s="4" t="s">
        <v>40</v>
      </c>
      <c r="D15" s="3" t="s">
        <v>39</v>
      </c>
      <c r="E15" s="5" t="s">
        <v>40</v>
      </c>
      <c r="H15" s="15"/>
      <c r="I15" s="15"/>
      <c r="J15" s="15"/>
    </row>
    <row r="16" spans="1:10" x14ac:dyDescent="0.6">
      <c r="A16" s="3" t="s">
        <v>37</v>
      </c>
      <c r="B16" s="3">
        <v>318</v>
      </c>
      <c r="C16" s="8">
        <v>584</v>
      </c>
      <c r="D16" s="3">
        <v>98</v>
      </c>
      <c r="E16" s="7">
        <v>0</v>
      </c>
      <c r="G16" s="15"/>
      <c r="H16" s="15"/>
      <c r="I16" s="15"/>
      <c r="J16" s="15"/>
    </row>
    <row r="17" spans="1:11" x14ac:dyDescent="0.6">
      <c r="A17" s="3" t="s">
        <v>41</v>
      </c>
      <c r="B17" s="3">
        <v>364</v>
      </c>
      <c r="C17" s="8">
        <v>413.5</v>
      </c>
      <c r="D17" s="3">
        <v>186</v>
      </c>
      <c r="E17" s="7">
        <v>191</v>
      </c>
      <c r="G17" s="15"/>
      <c r="H17" s="15"/>
      <c r="I17" s="15"/>
      <c r="J17" s="15"/>
    </row>
    <row r="18" spans="1:11" x14ac:dyDescent="0.6">
      <c r="A18" s="3" t="s">
        <v>42</v>
      </c>
      <c r="B18" s="3">
        <v>222</v>
      </c>
      <c r="C18" s="8">
        <v>388</v>
      </c>
      <c r="D18" s="19"/>
      <c r="E18" s="7"/>
      <c r="G18" s="15"/>
      <c r="H18" s="15"/>
      <c r="I18" s="15"/>
      <c r="J18" s="15"/>
    </row>
    <row r="19" spans="1:11" x14ac:dyDescent="0.6">
      <c r="A19" s="3" t="s">
        <v>45</v>
      </c>
      <c r="B19" s="3">
        <v>85</v>
      </c>
      <c r="C19" s="8">
        <v>101</v>
      </c>
      <c r="D19" s="7"/>
      <c r="E19" s="7"/>
      <c r="G19" s="15"/>
      <c r="H19" s="15"/>
      <c r="I19" s="15"/>
      <c r="J19" s="15"/>
    </row>
    <row r="20" spans="1:11" x14ac:dyDescent="0.6">
      <c r="A20" s="3" t="s">
        <v>44</v>
      </c>
      <c r="B20" s="19">
        <f>SUM(B16:B19)</f>
        <v>989</v>
      </c>
      <c r="C20" s="7">
        <f t="shared" ref="C20:E20" si="0">SUM(C16:C19)</f>
        <v>1486.5</v>
      </c>
      <c r="D20" s="19">
        <f t="shared" si="0"/>
        <v>284</v>
      </c>
      <c r="E20" s="7">
        <f t="shared" si="0"/>
        <v>191</v>
      </c>
      <c r="G20" s="15"/>
      <c r="H20" s="15"/>
      <c r="I20" s="15"/>
      <c r="J20" s="15"/>
    </row>
    <row r="21" spans="1:11" x14ac:dyDescent="0.6">
      <c r="H21" s="15"/>
      <c r="I21" s="15"/>
      <c r="J21" s="15"/>
    </row>
    <row r="22" spans="1:11" x14ac:dyDescent="0.6">
      <c r="B22" s="10">
        <v>45292</v>
      </c>
      <c r="C22" s="10">
        <v>45658</v>
      </c>
      <c r="D22" s="11">
        <v>45536</v>
      </c>
      <c r="E22" s="11">
        <v>45901</v>
      </c>
      <c r="I22" s="6"/>
      <c r="J22" s="6"/>
      <c r="K22" s="6"/>
    </row>
    <row r="23" spans="1:11" x14ac:dyDescent="0.6">
      <c r="A23" s="3" t="s">
        <v>51</v>
      </c>
      <c r="B23">
        <v>188</v>
      </c>
      <c r="C23">
        <v>193.5</v>
      </c>
      <c r="D23">
        <v>147</v>
      </c>
      <c r="E23">
        <v>171</v>
      </c>
      <c r="I23" s="6"/>
      <c r="J23" s="15"/>
    </row>
    <row r="24" spans="1:11" x14ac:dyDescent="0.6">
      <c r="B2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9" sqref="A9"/>
    </sheetView>
  </sheetViews>
  <sheetFormatPr defaultColWidth="10.796875" defaultRowHeight="15.6" x14ac:dyDescent="0.6"/>
  <cols>
    <col min="1" max="1" width="22.34765625" bestFit="1" customWidth="1"/>
    <col min="2" max="2" width="10.84765625" style="16"/>
  </cols>
  <sheetData>
    <row r="1" spans="1:2" x14ac:dyDescent="0.6">
      <c r="A1" t="s">
        <v>68</v>
      </c>
    </row>
    <row r="3" spans="1:2" x14ac:dyDescent="0.6">
      <c r="A3" s="3" t="s">
        <v>62</v>
      </c>
      <c r="B3" s="16">
        <v>956</v>
      </c>
    </row>
    <row r="4" spans="1:2" x14ac:dyDescent="0.6">
      <c r="A4" t="s">
        <v>63</v>
      </c>
      <c r="B4" s="16">
        <f>B3/9</f>
        <v>106.22222222222223</v>
      </c>
    </row>
    <row r="5" spans="1:2" x14ac:dyDescent="0.6">
      <c r="A5" t="s">
        <v>64</v>
      </c>
      <c r="B5" s="16">
        <v>96</v>
      </c>
    </row>
    <row r="6" spans="1:2" x14ac:dyDescent="0.6">
      <c r="A6" t="s">
        <v>65</v>
      </c>
    </row>
    <row r="8" spans="1:2" x14ac:dyDescent="0.6">
      <c r="A8" t="s">
        <v>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24" sqref="C24"/>
    </sheetView>
  </sheetViews>
  <sheetFormatPr defaultColWidth="10.796875" defaultRowHeight="15.6" x14ac:dyDescent="0.6"/>
  <cols>
    <col min="1" max="1" width="20.84765625" bestFit="1" customWidth="1"/>
  </cols>
  <sheetData>
    <row r="1" spans="1:4" x14ac:dyDescent="0.6">
      <c r="A1" s="3" t="s">
        <v>71</v>
      </c>
      <c r="B1" s="3">
        <v>2025</v>
      </c>
      <c r="C1">
        <v>2024</v>
      </c>
      <c r="D1">
        <v>2023</v>
      </c>
    </row>
    <row r="3" spans="1:4" x14ac:dyDescent="0.6">
      <c r="B3" s="3">
        <v>144</v>
      </c>
      <c r="C3">
        <v>171</v>
      </c>
      <c r="D3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>
      <selection activeCell="E6" sqref="E6"/>
    </sheetView>
  </sheetViews>
  <sheetFormatPr defaultColWidth="10.796875" defaultRowHeight="15.6" x14ac:dyDescent="0.6"/>
  <cols>
    <col min="1" max="1" width="18.5" bestFit="1" customWidth="1"/>
    <col min="2" max="2" width="13" bestFit="1" customWidth="1"/>
  </cols>
  <sheetData>
    <row r="1" spans="1:2" x14ac:dyDescent="0.6">
      <c r="A1" s="3" t="s">
        <v>192</v>
      </c>
      <c r="B1" s="3" t="s">
        <v>196</v>
      </c>
    </row>
    <row r="2" spans="1:2" x14ac:dyDescent="0.6">
      <c r="A2" s="3" t="s">
        <v>72</v>
      </c>
      <c r="B2" s="3" t="s">
        <v>193</v>
      </c>
    </row>
    <row r="3" spans="1:2" x14ac:dyDescent="0.6">
      <c r="A3" t="s">
        <v>73</v>
      </c>
      <c r="B3">
        <v>86</v>
      </c>
    </row>
    <row r="4" spans="1:2" x14ac:dyDescent="0.6">
      <c r="A4" t="s">
        <v>74</v>
      </c>
      <c r="B4">
        <v>74</v>
      </c>
    </row>
    <row r="5" spans="1:2" x14ac:dyDescent="0.6">
      <c r="A5" t="s">
        <v>75</v>
      </c>
      <c r="B5">
        <v>72</v>
      </c>
    </row>
    <row r="6" spans="1:2" x14ac:dyDescent="0.6">
      <c r="A6" t="s">
        <v>76</v>
      </c>
      <c r="B6">
        <v>72</v>
      </c>
    </row>
    <row r="7" spans="1:2" x14ac:dyDescent="0.6">
      <c r="A7" t="s">
        <v>77</v>
      </c>
      <c r="B7">
        <v>70</v>
      </c>
    </row>
    <row r="8" spans="1:2" x14ac:dyDescent="0.6">
      <c r="A8" t="s">
        <v>78</v>
      </c>
      <c r="B8">
        <v>69</v>
      </c>
    </row>
    <row r="9" spans="1:2" x14ac:dyDescent="0.6">
      <c r="A9" t="s">
        <v>79</v>
      </c>
      <c r="B9">
        <v>66</v>
      </c>
    </row>
    <row r="10" spans="1:2" x14ac:dyDescent="0.6">
      <c r="A10" t="s">
        <v>80</v>
      </c>
      <c r="B10">
        <v>66</v>
      </c>
    </row>
    <row r="11" spans="1:2" x14ac:dyDescent="0.6">
      <c r="A11" t="s">
        <v>81</v>
      </c>
      <c r="B11">
        <v>65</v>
      </c>
    </row>
    <row r="12" spans="1:2" x14ac:dyDescent="0.6">
      <c r="A12" t="s">
        <v>82</v>
      </c>
      <c r="B12">
        <v>64</v>
      </c>
    </row>
    <row r="13" spans="1:2" x14ac:dyDescent="0.6">
      <c r="A13" t="s">
        <v>83</v>
      </c>
      <c r="B13">
        <v>64</v>
      </c>
    </row>
    <row r="14" spans="1:2" x14ac:dyDescent="0.6">
      <c r="A14" t="s">
        <v>84</v>
      </c>
      <c r="B14">
        <v>63</v>
      </c>
    </row>
    <row r="15" spans="1:2" x14ac:dyDescent="0.6">
      <c r="A15" t="s">
        <v>85</v>
      </c>
      <c r="B15">
        <v>62</v>
      </c>
    </row>
    <row r="16" spans="1:2" x14ac:dyDescent="0.6">
      <c r="A16" t="s">
        <v>86</v>
      </c>
      <c r="B16">
        <v>58</v>
      </c>
    </row>
    <row r="17" spans="1:2" x14ac:dyDescent="0.6">
      <c r="A17" t="s">
        <v>87</v>
      </c>
      <c r="B17">
        <v>57</v>
      </c>
    </row>
    <row r="18" spans="1:2" x14ac:dyDescent="0.6">
      <c r="A18" t="s">
        <v>88</v>
      </c>
      <c r="B18">
        <v>57</v>
      </c>
    </row>
    <row r="19" spans="1:2" x14ac:dyDescent="0.6">
      <c r="A19" t="s">
        <v>89</v>
      </c>
      <c r="B19">
        <v>55</v>
      </c>
    </row>
    <row r="20" spans="1:2" x14ac:dyDescent="0.6">
      <c r="A20" t="s">
        <v>90</v>
      </c>
      <c r="B20">
        <v>54</v>
      </c>
    </row>
    <row r="21" spans="1:2" x14ac:dyDescent="0.6">
      <c r="A21" t="s">
        <v>91</v>
      </c>
      <c r="B21">
        <v>53</v>
      </c>
    </row>
    <row r="22" spans="1:2" x14ac:dyDescent="0.6">
      <c r="A22" t="s">
        <v>92</v>
      </c>
      <c r="B22">
        <v>52</v>
      </c>
    </row>
    <row r="23" spans="1:2" x14ac:dyDescent="0.6">
      <c r="A23" t="s">
        <v>93</v>
      </c>
      <c r="B23">
        <v>52</v>
      </c>
    </row>
    <row r="24" spans="1:2" x14ac:dyDescent="0.6">
      <c r="A24" t="s">
        <v>94</v>
      </c>
      <c r="B24">
        <v>51</v>
      </c>
    </row>
    <row r="25" spans="1:2" x14ac:dyDescent="0.6">
      <c r="A25" t="s">
        <v>95</v>
      </c>
      <c r="B25">
        <v>50</v>
      </c>
    </row>
    <row r="26" spans="1:2" x14ac:dyDescent="0.6">
      <c r="A26" t="s">
        <v>96</v>
      </c>
      <c r="B26">
        <v>48</v>
      </c>
    </row>
    <row r="27" spans="1:2" x14ac:dyDescent="0.6">
      <c r="A27" t="s">
        <v>97</v>
      </c>
      <c r="B27">
        <v>47</v>
      </c>
    </row>
    <row r="28" spans="1:2" x14ac:dyDescent="0.6">
      <c r="A28" t="s">
        <v>98</v>
      </c>
      <c r="B28">
        <v>47</v>
      </c>
    </row>
    <row r="29" spans="1:2" x14ac:dyDescent="0.6">
      <c r="A29" t="s">
        <v>99</v>
      </c>
      <c r="B29">
        <v>47</v>
      </c>
    </row>
    <row r="30" spans="1:2" x14ac:dyDescent="0.6">
      <c r="A30" t="s">
        <v>100</v>
      </c>
      <c r="B30">
        <v>46</v>
      </c>
    </row>
    <row r="31" spans="1:2" x14ac:dyDescent="0.6">
      <c r="A31" t="s">
        <v>101</v>
      </c>
      <c r="B31">
        <v>45</v>
      </c>
    </row>
    <row r="32" spans="1:2" x14ac:dyDescent="0.6">
      <c r="A32" t="s">
        <v>102</v>
      </c>
      <c r="B32">
        <v>45</v>
      </c>
    </row>
    <row r="33" spans="1:2" x14ac:dyDescent="0.6">
      <c r="A33" t="s">
        <v>103</v>
      </c>
      <c r="B33">
        <v>44</v>
      </c>
    </row>
    <row r="34" spans="1:2" x14ac:dyDescent="0.6">
      <c r="A34" t="s">
        <v>104</v>
      </c>
      <c r="B34">
        <v>44</v>
      </c>
    </row>
    <row r="35" spans="1:2" x14ac:dyDescent="0.6">
      <c r="A35" t="s">
        <v>105</v>
      </c>
      <c r="B35">
        <v>44</v>
      </c>
    </row>
    <row r="36" spans="1:2" x14ac:dyDescent="0.6">
      <c r="A36" t="s">
        <v>106</v>
      </c>
      <c r="B36">
        <v>44</v>
      </c>
    </row>
    <row r="37" spans="1:2" x14ac:dyDescent="0.6">
      <c r="A37" t="s">
        <v>107</v>
      </c>
      <c r="B37">
        <v>43</v>
      </c>
    </row>
    <row r="38" spans="1:2" x14ac:dyDescent="0.6">
      <c r="A38" t="s">
        <v>108</v>
      </c>
      <c r="B38">
        <v>43</v>
      </c>
    </row>
    <row r="39" spans="1:2" x14ac:dyDescent="0.6">
      <c r="A39" t="s">
        <v>109</v>
      </c>
      <c r="B39">
        <v>42</v>
      </c>
    </row>
    <row r="40" spans="1:2" x14ac:dyDescent="0.6">
      <c r="A40" t="s">
        <v>110</v>
      </c>
      <c r="B40">
        <v>41</v>
      </c>
    </row>
    <row r="41" spans="1:2" x14ac:dyDescent="0.6">
      <c r="A41" t="s">
        <v>111</v>
      </c>
      <c r="B41">
        <v>41</v>
      </c>
    </row>
    <row r="42" spans="1:2" x14ac:dyDescent="0.6">
      <c r="A42" t="s">
        <v>112</v>
      </c>
      <c r="B42">
        <v>40</v>
      </c>
    </row>
    <row r="43" spans="1:2" x14ac:dyDescent="0.6">
      <c r="A43" t="s">
        <v>113</v>
      </c>
      <c r="B43">
        <v>40</v>
      </c>
    </row>
    <row r="44" spans="1:2" x14ac:dyDescent="0.6">
      <c r="A44" t="s">
        <v>114</v>
      </c>
      <c r="B44">
        <v>40</v>
      </c>
    </row>
    <row r="45" spans="1:2" x14ac:dyDescent="0.6">
      <c r="A45" t="s">
        <v>115</v>
      </c>
      <c r="B45">
        <v>40</v>
      </c>
    </row>
    <row r="46" spans="1:2" x14ac:dyDescent="0.6">
      <c r="A46" t="s">
        <v>116</v>
      </c>
      <c r="B46">
        <v>39</v>
      </c>
    </row>
    <row r="47" spans="1:2" x14ac:dyDescent="0.6">
      <c r="A47" t="s">
        <v>117</v>
      </c>
      <c r="B47">
        <v>39</v>
      </c>
    </row>
    <row r="48" spans="1:2" x14ac:dyDescent="0.6">
      <c r="A48" t="s">
        <v>118</v>
      </c>
      <c r="B48">
        <v>39</v>
      </c>
    </row>
    <row r="49" spans="1:2" x14ac:dyDescent="0.6">
      <c r="A49" t="s">
        <v>119</v>
      </c>
      <c r="B49">
        <v>38</v>
      </c>
    </row>
    <row r="50" spans="1:2" x14ac:dyDescent="0.6">
      <c r="A50" t="s">
        <v>120</v>
      </c>
      <c r="B50">
        <v>38</v>
      </c>
    </row>
    <row r="51" spans="1:2" x14ac:dyDescent="0.6">
      <c r="A51" t="s">
        <v>121</v>
      </c>
      <c r="B51">
        <v>38</v>
      </c>
    </row>
    <row r="52" spans="1:2" x14ac:dyDescent="0.6">
      <c r="A52" t="s">
        <v>122</v>
      </c>
      <c r="B52">
        <v>37</v>
      </c>
    </row>
    <row r="53" spans="1:2" x14ac:dyDescent="0.6">
      <c r="A53" t="s">
        <v>123</v>
      </c>
      <c r="B53">
        <v>36</v>
      </c>
    </row>
    <row r="54" spans="1:2" x14ac:dyDescent="0.6">
      <c r="A54" t="s">
        <v>124</v>
      </c>
      <c r="B54">
        <v>36</v>
      </c>
    </row>
    <row r="55" spans="1:2" x14ac:dyDescent="0.6">
      <c r="A55" t="s">
        <v>125</v>
      </c>
      <c r="B55">
        <v>35</v>
      </c>
    </row>
    <row r="56" spans="1:2" x14ac:dyDescent="0.6">
      <c r="A56" t="s">
        <v>126</v>
      </c>
      <c r="B56">
        <v>34</v>
      </c>
    </row>
    <row r="57" spans="1:2" x14ac:dyDescent="0.6">
      <c r="A57" t="s">
        <v>127</v>
      </c>
      <c r="B57">
        <v>34</v>
      </c>
    </row>
    <row r="58" spans="1:2" x14ac:dyDescent="0.6">
      <c r="A58" t="s">
        <v>128</v>
      </c>
      <c r="B58">
        <v>34</v>
      </c>
    </row>
    <row r="59" spans="1:2" x14ac:dyDescent="0.6">
      <c r="A59" t="s">
        <v>129</v>
      </c>
      <c r="B59">
        <v>33</v>
      </c>
    </row>
    <row r="60" spans="1:2" x14ac:dyDescent="0.6">
      <c r="A60" t="s">
        <v>130</v>
      </c>
      <c r="B60">
        <v>32</v>
      </c>
    </row>
    <row r="61" spans="1:2" x14ac:dyDescent="0.6">
      <c r="A61" t="s">
        <v>131</v>
      </c>
      <c r="B61">
        <v>32</v>
      </c>
    </row>
    <row r="62" spans="1:2" x14ac:dyDescent="0.6">
      <c r="A62" t="s">
        <v>132</v>
      </c>
      <c r="B62">
        <v>32</v>
      </c>
    </row>
    <row r="63" spans="1:2" x14ac:dyDescent="0.6">
      <c r="A63" t="s">
        <v>133</v>
      </c>
      <c r="B63">
        <v>32</v>
      </c>
    </row>
    <row r="64" spans="1:2" x14ac:dyDescent="0.6">
      <c r="A64" t="s">
        <v>134</v>
      </c>
      <c r="B64">
        <v>31</v>
      </c>
    </row>
    <row r="65" spans="1:2" x14ac:dyDescent="0.6">
      <c r="A65" t="s">
        <v>135</v>
      </c>
      <c r="B65">
        <v>31</v>
      </c>
    </row>
    <row r="66" spans="1:2" x14ac:dyDescent="0.6">
      <c r="A66" t="s">
        <v>136</v>
      </c>
      <c r="B66">
        <v>31</v>
      </c>
    </row>
    <row r="67" spans="1:2" x14ac:dyDescent="0.6">
      <c r="A67" t="s">
        <v>137</v>
      </c>
      <c r="B67">
        <v>30</v>
      </c>
    </row>
    <row r="68" spans="1:2" x14ac:dyDescent="0.6">
      <c r="A68" t="s">
        <v>138</v>
      </c>
      <c r="B68">
        <v>30</v>
      </c>
    </row>
    <row r="69" spans="1:2" x14ac:dyDescent="0.6">
      <c r="A69" t="s">
        <v>139</v>
      </c>
      <c r="B69">
        <v>29</v>
      </c>
    </row>
    <row r="70" spans="1:2" x14ac:dyDescent="0.6">
      <c r="A70" t="s">
        <v>140</v>
      </c>
      <c r="B70">
        <v>29</v>
      </c>
    </row>
    <row r="71" spans="1:2" x14ac:dyDescent="0.6">
      <c r="A71" t="s">
        <v>141</v>
      </c>
      <c r="B71">
        <v>29</v>
      </c>
    </row>
    <row r="72" spans="1:2" x14ac:dyDescent="0.6">
      <c r="A72" t="s">
        <v>142</v>
      </c>
      <c r="B72">
        <v>28</v>
      </c>
    </row>
    <row r="73" spans="1:2" x14ac:dyDescent="0.6">
      <c r="A73" t="s">
        <v>143</v>
      </c>
      <c r="B73">
        <v>28</v>
      </c>
    </row>
    <row r="74" spans="1:2" x14ac:dyDescent="0.6">
      <c r="A74" t="s">
        <v>144</v>
      </c>
      <c r="B74">
        <v>27</v>
      </c>
    </row>
    <row r="75" spans="1:2" x14ac:dyDescent="0.6">
      <c r="A75" t="s">
        <v>145</v>
      </c>
      <c r="B75">
        <v>25</v>
      </c>
    </row>
    <row r="76" spans="1:2" x14ac:dyDescent="0.6">
      <c r="A76" t="s">
        <v>146</v>
      </c>
      <c r="B76">
        <v>25</v>
      </c>
    </row>
    <row r="77" spans="1:2" x14ac:dyDescent="0.6">
      <c r="A77" t="s">
        <v>147</v>
      </c>
      <c r="B77">
        <v>24</v>
      </c>
    </row>
    <row r="78" spans="1:2" x14ac:dyDescent="0.6">
      <c r="A78" t="s">
        <v>148</v>
      </c>
      <c r="B78">
        <v>24</v>
      </c>
    </row>
    <row r="79" spans="1:2" x14ac:dyDescent="0.6">
      <c r="A79" t="s">
        <v>149</v>
      </c>
      <c r="B79">
        <v>24</v>
      </c>
    </row>
    <row r="80" spans="1:2" x14ac:dyDescent="0.6">
      <c r="A80" t="s">
        <v>150</v>
      </c>
      <c r="B80">
        <v>23</v>
      </c>
    </row>
    <row r="81" spans="1:2" x14ac:dyDescent="0.6">
      <c r="A81" t="s">
        <v>151</v>
      </c>
      <c r="B81">
        <v>23</v>
      </c>
    </row>
    <row r="82" spans="1:2" x14ac:dyDescent="0.6">
      <c r="A82" t="s">
        <v>152</v>
      </c>
      <c r="B82">
        <v>22</v>
      </c>
    </row>
    <row r="83" spans="1:2" x14ac:dyDescent="0.6">
      <c r="A83" t="s">
        <v>153</v>
      </c>
      <c r="B83">
        <v>22</v>
      </c>
    </row>
    <row r="84" spans="1:2" x14ac:dyDescent="0.6">
      <c r="A84" t="s">
        <v>154</v>
      </c>
      <c r="B84">
        <v>21</v>
      </c>
    </row>
    <row r="85" spans="1:2" x14ac:dyDescent="0.6">
      <c r="A85" t="s">
        <v>155</v>
      </c>
      <c r="B85">
        <v>20</v>
      </c>
    </row>
    <row r="86" spans="1:2" x14ac:dyDescent="0.6">
      <c r="A86" t="s">
        <v>156</v>
      </c>
      <c r="B86">
        <v>20</v>
      </c>
    </row>
    <row r="87" spans="1:2" x14ac:dyDescent="0.6">
      <c r="A87" t="s">
        <v>157</v>
      </c>
      <c r="B87">
        <v>20</v>
      </c>
    </row>
    <row r="88" spans="1:2" x14ac:dyDescent="0.6">
      <c r="A88" t="s">
        <v>158</v>
      </c>
      <c r="B88">
        <v>18</v>
      </c>
    </row>
    <row r="89" spans="1:2" x14ac:dyDescent="0.6">
      <c r="A89" t="s">
        <v>159</v>
      </c>
      <c r="B89">
        <v>17</v>
      </c>
    </row>
    <row r="90" spans="1:2" x14ac:dyDescent="0.6">
      <c r="A90" t="s">
        <v>160</v>
      </c>
      <c r="B90">
        <v>17</v>
      </c>
    </row>
    <row r="91" spans="1:2" x14ac:dyDescent="0.6">
      <c r="A91" t="s">
        <v>161</v>
      </c>
      <c r="B91">
        <v>16</v>
      </c>
    </row>
    <row r="92" spans="1:2" x14ac:dyDescent="0.6">
      <c r="A92" t="s">
        <v>162</v>
      </c>
      <c r="B92">
        <v>15</v>
      </c>
    </row>
    <row r="93" spans="1:2" x14ac:dyDescent="0.6">
      <c r="A93" t="s">
        <v>163</v>
      </c>
      <c r="B93">
        <v>14</v>
      </c>
    </row>
    <row r="94" spans="1:2" x14ac:dyDescent="0.6">
      <c r="A94" t="s">
        <v>164</v>
      </c>
      <c r="B94">
        <v>12</v>
      </c>
    </row>
    <row r="95" spans="1:2" x14ac:dyDescent="0.6">
      <c r="A95" t="s">
        <v>165</v>
      </c>
      <c r="B95">
        <v>12</v>
      </c>
    </row>
    <row r="96" spans="1:2" x14ac:dyDescent="0.6">
      <c r="A96" t="s">
        <v>166</v>
      </c>
      <c r="B96">
        <v>12</v>
      </c>
    </row>
    <row r="97" spans="1:2" x14ac:dyDescent="0.6">
      <c r="A97" t="s">
        <v>167</v>
      </c>
      <c r="B97">
        <v>12</v>
      </c>
    </row>
    <row r="98" spans="1:2" x14ac:dyDescent="0.6">
      <c r="A98" t="s">
        <v>168</v>
      </c>
      <c r="B98">
        <v>11</v>
      </c>
    </row>
    <row r="99" spans="1:2" x14ac:dyDescent="0.6">
      <c r="A99" t="s">
        <v>169</v>
      </c>
      <c r="B99">
        <v>10</v>
      </c>
    </row>
    <row r="100" spans="1:2" x14ac:dyDescent="0.6">
      <c r="A100" t="s">
        <v>170</v>
      </c>
      <c r="B100">
        <v>10</v>
      </c>
    </row>
    <row r="101" spans="1:2" x14ac:dyDescent="0.6">
      <c r="A101" t="s">
        <v>171</v>
      </c>
      <c r="B101">
        <v>8</v>
      </c>
    </row>
    <row r="102" spans="1:2" x14ac:dyDescent="0.6">
      <c r="A102" t="s">
        <v>172</v>
      </c>
      <c r="B102">
        <v>8</v>
      </c>
    </row>
    <row r="103" spans="1:2" x14ac:dyDescent="0.6">
      <c r="A103" t="s">
        <v>173</v>
      </c>
      <c r="B103">
        <v>8</v>
      </c>
    </row>
    <row r="104" spans="1:2" x14ac:dyDescent="0.6">
      <c r="A104" t="s">
        <v>174</v>
      </c>
      <c r="B104">
        <v>7</v>
      </c>
    </row>
    <row r="105" spans="1:2" x14ac:dyDescent="0.6">
      <c r="A105" t="s">
        <v>175</v>
      </c>
      <c r="B105">
        <v>7</v>
      </c>
    </row>
    <row r="106" spans="1:2" x14ac:dyDescent="0.6">
      <c r="A106" t="s">
        <v>176</v>
      </c>
      <c r="B106">
        <v>7</v>
      </c>
    </row>
    <row r="107" spans="1:2" x14ac:dyDescent="0.6">
      <c r="A107" t="s">
        <v>177</v>
      </c>
      <c r="B107">
        <v>7</v>
      </c>
    </row>
    <row r="108" spans="1:2" x14ac:dyDescent="0.6">
      <c r="A108" t="s">
        <v>178</v>
      </c>
      <c r="B108">
        <v>6</v>
      </c>
    </row>
    <row r="109" spans="1:2" x14ac:dyDescent="0.6">
      <c r="A109" t="s">
        <v>179</v>
      </c>
      <c r="B109">
        <v>6</v>
      </c>
    </row>
    <row r="110" spans="1:2" x14ac:dyDescent="0.6">
      <c r="A110" t="s">
        <v>180</v>
      </c>
      <c r="B110">
        <v>6</v>
      </c>
    </row>
    <row r="111" spans="1:2" x14ac:dyDescent="0.6">
      <c r="A111" t="s">
        <v>181</v>
      </c>
      <c r="B111">
        <v>6</v>
      </c>
    </row>
    <row r="112" spans="1:2" x14ac:dyDescent="0.6">
      <c r="A112" t="s">
        <v>182</v>
      </c>
      <c r="B112">
        <v>5</v>
      </c>
    </row>
    <row r="113" spans="1:2" x14ac:dyDescent="0.6">
      <c r="A113" t="s">
        <v>183</v>
      </c>
      <c r="B113">
        <v>5</v>
      </c>
    </row>
    <row r="114" spans="1:2" x14ac:dyDescent="0.6">
      <c r="A114" t="s">
        <v>184</v>
      </c>
      <c r="B114">
        <v>5</v>
      </c>
    </row>
    <row r="115" spans="1:2" x14ac:dyDescent="0.6">
      <c r="A115" t="s">
        <v>185</v>
      </c>
      <c r="B115">
        <v>4</v>
      </c>
    </row>
    <row r="116" spans="1:2" x14ac:dyDescent="0.6">
      <c r="A116" t="s">
        <v>186</v>
      </c>
      <c r="B116">
        <v>4</v>
      </c>
    </row>
    <row r="117" spans="1:2" x14ac:dyDescent="0.6">
      <c r="A117" t="s">
        <v>187</v>
      </c>
      <c r="B117">
        <v>3</v>
      </c>
    </row>
    <row r="118" spans="1:2" x14ac:dyDescent="0.6">
      <c r="A118" t="s">
        <v>188</v>
      </c>
      <c r="B118">
        <v>2</v>
      </c>
    </row>
    <row r="119" spans="1:2" x14ac:dyDescent="0.6">
      <c r="A119" t="s">
        <v>189</v>
      </c>
      <c r="B119">
        <v>1</v>
      </c>
    </row>
    <row r="120" spans="1:2" x14ac:dyDescent="0.6">
      <c r="A120" t="s">
        <v>190</v>
      </c>
      <c r="B120">
        <v>1</v>
      </c>
    </row>
    <row r="121" spans="1:2" x14ac:dyDescent="0.6">
      <c r="A121" t="s">
        <v>191</v>
      </c>
      <c r="B1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Club</vt:lpstr>
      <vt:lpstr>BBO</vt:lpstr>
      <vt:lpstr>Sectionals</vt:lpstr>
      <vt:lpstr>2025 YTD recap</vt:lpstr>
      <vt:lpstr>In Person Analysis</vt:lpstr>
      <vt:lpstr>Members</vt:lpstr>
      <vt:lpstr>Games played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Weimer</dc:creator>
  <cp:lastModifiedBy>Tatyana Stemkovski</cp:lastModifiedBy>
  <dcterms:created xsi:type="dcterms:W3CDTF">2024-06-22T11:51:40Z</dcterms:created>
  <dcterms:modified xsi:type="dcterms:W3CDTF">2025-11-28T22:10:34Z</dcterms:modified>
</cp:coreProperties>
</file>