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"/>
    </mc:Choice>
  </mc:AlternateContent>
  <bookViews>
    <workbookView xWindow="0" yWindow="0" windowWidth="24900" windowHeight="12048"/>
  </bookViews>
  <sheets>
    <sheet name="Club" sheetId="1" r:id="rId1"/>
    <sheet name="BBO" sheetId="2" r:id="rId2"/>
    <sheet name="Sectionals" sheetId="5" r:id="rId3"/>
    <sheet name="2025 YTD recap" sheetId="4" r:id="rId4"/>
    <sheet name="In Person Analysis" sheetId="6" r:id="rId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6" l="1"/>
  <c r="C38" i="1"/>
  <c r="C16" i="1"/>
  <c r="C7" i="2"/>
  <c r="C14" i="2"/>
  <c r="C20" i="4"/>
  <c r="D20" i="4"/>
  <c r="E20" i="4"/>
  <c r="B20" i="4"/>
  <c r="C16" i="2" l="1"/>
  <c r="C7" i="4"/>
  <c r="C40" i="1" l="1"/>
</calcChain>
</file>

<file path=xl/sharedStrings.xml><?xml version="1.0" encoding="utf-8"?>
<sst xmlns="http://schemas.openxmlformats.org/spreadsheetml/2006/main" count="85" uniqueCount="74">
  <si>
    <t>Total</t>
  </si>
  <si>
    <t>Income</t>
  </si>
  <si>
    <t xml:space="preserve"> - SE Entry fees</t>
  </si>
  <si>
    <t xml:space="preserve"> - SE Participation Income</t>
  </si>
  <si>
    <t>Entry Fees</t>
  </si>
  <si>
    <t xml:space="preserve"> - Club Games</t>
  </si>
  <si>
    <t xml:space="preserve"> - Mentor Games</t>
  </si>
  <si>
    <t xml:space="preserve"> - NLM</t>
  </si>
  <si>
    <t>Other</t>
  </si>
  <si>
    <t xml:space="preserve"> - Donations</t>
  </si>
  <si>
    <t xml:space="preserve"> - Interest</t>
  </si>
  <si>
    <t xml:space="preserve"> - Membership</t>
  </si>
  <si>
    <t>Premier Notes</t>
  </si>
  <si>
    <t>Total Income</t>
  </si>
  <si>
    <t>Expenses</t>
  </si>
  <si>
    <t xml:space="preserve"> - ACBL Fees</t>
  </si>
  <si>
    <t xml:space="preserve"> - Directors</t>
  </si>
  <si>
    <t xml:space="preserve"> -  - Alex Hudson</t>
  </si>
  <si>
    <t xml:space="preserve"> -  - Barbara Hudson</t>
  </si>
  <si>
    <t xml:space="preserve"> -  - Jay Bates</t>
  </si>
  <si>
    <t xml:space="preserve"> -  - John Torrey</t>
  </si>
  <si>
    <t xml:space="preserve"> - Free Plays &amp; Student Discounts</t>
  </si>
  <si>
    <t xml:space="preserve"> - Holiday Party</t>
  </si>
  <si>
    <t xml:space="preserve"> -  - Awards</t>
  </si>
  <si>
    <t xml:space="preserve"> -  - Catering</t>
  </si>
  <si>
    <t xml:space="preserve"> -  - Holiday Party (Other)</t>
  </si>
  <si>
    <t xml:space="preserve"> - Hospitality</t>
  </si>
  <si>
    <t xml:space="preserve"> - Rent</t>
  </si>
  <si>
    <t xml:space="preserve"> - Supplies</t>
  </si>
  <si>
    <t xml:space="preserve"> - Taxes</t>
  </si>
  <si>
    <t xml:space="preserve"> - Total Tournaments</t>
  </si>
  <si>
    <t>Total Expenses</t>
  </si>
  <si>
    <t xml:space="preserve"> - Total Consortium Expenses</t>
  </si>
  <si>
    <t>Net Sectional</t>
  </si>
  <si>
    <t>Net Consortium</t>
  </si>
  <si>
    <t xml:space="preserve"> - Computer Hardware/Software</t>
  </si>
  <si>
    <t xml:space="preserve"> - Club</t>
  </si>
  <si>
    <t xml:space="preserve">Savings </t>
  </si>
  <si>
    <t>Tue</t>
  </si>
  <si>
    <t>Open</t>
  </si>
  <si>
    <t>NLM</t>
  </si>
  <si>
    <t>SPLY</t>
  </si>
  <si>
    <t>Thu</t>
  </si>
  <si>
    <t>Sun</t>
  </si>
  <si>
    <t>Net Club</t>
  </si>
  <si>
    <t>Total Tables</t>
  </si>
  <si>
    <t>Mentoring</t>
  </si>
  <si>
    <t xml:space="preserve"> - - Janet Cobb</t>
  </si>
  <si>
    <t xml:space="preserve"> - - Russ Weimer</t>
  </si>
  <si>
    <t>Checking</t>
  </si>
  <si>
    <t>Bank Balances</t>
  </si>
  <si>
    <t>Tables</t>
  </si>
  <si>
    <t>Tournament Tables</t>
  </si>
  <si>
    <t>-------------------------</t>
  </si>
  <si>
    <t>Tournaments</t>
  </si>
  <si>
    <t xml:space="preserve"> - Food &amp; Drinks</t>
  </si>
  <si>
    <t xml:space="preserve"> - Other</t>
  </si>
  <si>
    <t>Total Outflows</t>
  </si>
  <si>
    <t xml:space="preserve"> - Total BBO Income</t>
  </si>
  <si>
    <t>Net BBO</t>
  </si>
  <si>
    <t>2025 YTD</t>
  </si>
  <si>
    <t xml:space="preserve"> - Non Member Holiday party</t>
  </si>
  <si>
    <t>Secional Financial Results</t>
  </si>
  <si>
    <t>Total Revenue</t>
  </si>
  <si>
    <t>Profit (loss)</t>
  </si>
  <si>
    <t xml:space="preserve">  -ACBL Participation Inc</t>
  </si>
  <si>
    <t xml:space="preserve"> - Team Games</t>
  </si>
  <si>
    <t>Year to Date: 1/1/2025 - 5/31/2025</t>
  </si>
  <si>
    <t>Total Tables since 2/1/25</t>
  </si>
  <si>
    <t>Average/Month</t>
  </si>
  <si>
    <t>Tables needed per Month</t>
  </si>
  <si>
    <t>to break even</t>
  </si>
  <si>
    <t>2/1/25-5-31/25</t>
  </si>
  <si>
    <t xml:space="preserve"> -  - ACBL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</si>
</sst>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[$-409]mmm\-yy;@"/>
    <numFmt numFmtId="166" formatCode="[$-409]mmmm\-yy;@"/>
    <numFmt numFmtId="167" formatCode="0.0"/>
  </numFmts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164" fontId="0" fillId="0" borderId="0" xfId="0" applyNumberFormat="1"/>
    <xf numFmtId="164" fontId="0" fillId="0" borderId="0" xfId="0" applyNumberFormat="1" applyProtection="1">
      <protection locked="0"/>
    </xf>
    <xf numFmtId="0" fontId="16" fillId="0" borderId="0" xfId="0" applyFont="1"/>
    <xf numFmtId="164" fontId="18" fillId="0" borderId="0" xfId="0" applyNumberFormat="1" applyFont="1" applyProtection="1">
      <protection locked="0"/>
    </xf>
    <xf numFmtId="0" fontId="18" fillId="0" borderId="0" xfId="0" applyFont="1"/>
    <xf numFmtId="0" fontId="19" fillId="0" borderId="0" xfId="0" applyFont="1"/>
    <xf numFmtId="1" fontId="0" fillId="0" borderId="0" xfId="0" applyNumberFormat="1"/>
    <xf numFmtId="1" fontId="0" fillId="0" borderId="0" xfId="0" applyNumberFormat="1" applyProtection="1">
      <protection locked="0"/>
    </xf>
    <xf numFmtId="14" fontId="0" fillId="0" borderId="0" xfId="0" applyNumberFormat="1"/>
    <xf numFmtId="165" fontId="0" fillId="0" borderId="0" xfId="0" applyNumberFormat="1"/>
    <xf numFmtId="165" fontId="0" fillId="0" borderId="0" xfId="0" applyNumberFormat="1" applyProtection="1">
      <protection locked="0"/>
    </xf>
    <xf numFmtId="164" fontId="20" fillId="0" borderId="0" xfId="0" applyNumberFormat="1" applyFont="1"/>
    <xf numFmtId="166" fontId="20" fillId="0" borderId="0" xfId="0" applyNumberFormat="1" applyFont="1"/>
    <xf numFmtId="0" fontId="20" fillId="0" borderId="0" xfId="0" applyFont="1"/>
    <xf numFmtId="4" fontId="20" fillId="0" borderId="0" xfId="0" applyNumberFormat="1" applyFont="1"/>
    <xf numFmtId="0" fontId="21" fillId="0" borderId="0" xfId="0" applyFont="1"/>
    <xf numFmtId="164" fontId="20" fillId="0" borderId="0" xfId="0" applyNumberFormat="1" applyFont="1" applyProtection="1">
      <protection locked="0"/>
    </xf>
    <xf numFmtId="164" fontId="21" fillId="0" borderId="0" xfId="0" applyNumberFormat="1" applyFont="1"/>
    <xf numFmtId="0" fontId="22" fillId="0" borderId="0" xfId="0" applyFont="1"/>
    <xf numFmtId="0" fontId="20" fillId="33" borderId="0" xfId="0" applyFont="1" applyFill="1"/>
    <xf numFmtId="164" fontId="20" fillId="33" borderId="0" xfId="0" applyNumberFormat="1" applyFont="1" applyFill="1"/>
    <xf numFmtId="167" fontId="0" fillId="0" borderId="0" xfId="0" applyNumberFormat="1"/>
    <xf numFmtId="0" fontId="0" fillId="34" borderId="0" xfId="0" applyFill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workbookViewId="0">
      <selection activeCell="A23" sqref="A23"/>
    </sheetView>
  </sheetViews>
  <sheetFormatPr defaultColWidth="10.84765625" defaultRowHeight="18.3" x14ac:dyDescent="0.7"/>
  <cols>
    <col min="1" max="1" width="34" style="18" bestFit="1" customWidth="1"/>
    <col min="2" max="2" width="32.34765625" style="12" bestFit="1" customWidth="1"/>
    <col min="3" max="3" width="12.34765625" style="12" bestFit="1" customWidth="1"/>
    <col min="4" max="4" width="18" style="12" bestFit="1" customWidth="1"/>
    <col min="5" max="6" width="10.84765625" style="12"/>
    <col min="7" max="7" width="18" style="14" bestFit="1" customWidth="1"/>
    <col min="8" max="8" width="20.84765625" style="14" bestFit="1" customWidth="1"/>
    <col min="9" max="9" width="18" style="12" bestFit="1" customWidth="1"/>
    <col min="10" max="16384" width="10.84765625" style="12"/>
  </cols>
  <sheetData>
    <row r="1" spans="1:9" x14ac:dyDescent="0.7">
      <c r="A1" s="18" t="s">
        <v>67</v>
      </c>
    </row>
    <row r="3" spans="1:9" x14ac:dyDescent="0.7">
      <c r="A3" s="18" t="s">
        <v>1</v>
      </c>
    </row>
    <row r="4" spans="1:9" x14ac:dyDescent="0.7">
      <c r="A4" s="18" t="s">
        <v>4</v>
      </c>
      <c r="I4" s="14"/>
    </row>
    <row r="5" spans="1:9" x14ac:dyDescent="0.7">
      <c r="B5" s="12" t="s">
        <v>5</v>
      </c>
      <c r="C5" s="12">
        <v>9980</v>
      </c>
      <c r="I5" s="14"/>
    </row>
    <row r="6" spans="1:9" x14ac:dyDescent="0.7">
      <c r="B6" s="12" t="s">
        <v>6</v>
      </c>
      <c r="C6" s="12">
        <v>1110</v>
      </c>
      <c r="I6" s="14"/>
    </row>
    <row r="7" spans="1:9" x14ac:dyDescent="0.7">
      <c r="B7" s="12" t="s">
        <v>7</v>
      </c>
      <c r="C7" s="12">
        <v>4980</v>
      </c>
    </row>
    <row r="8" spans="1:9" x14ac:dyDescent="0.7">
      <c r="B8" s="21" t="s">
        <v>66</v>
      </c>
      <c r="C8" s="12">
        <v>2400</v>
      </c>
    </row>
    <row r="9" spans="1:9" x14ac:dyDescent="0.7">
      <c r="A9" s="18" t="s">
        <v>8</v>
      </c>
    </row>
    <row r="10" spans="1:9" x14ac:dyDescent="0.7">
      <c r="B10" s="12" t="s">
        <v>9</v>
      </c>
      <c r="C10" s="12">
        <v>15</v>
      </c>
    </row>
    <row r="11" spans="1:9" x14ac:dyDescent="0.7">
      <c r="B11" s="12" t="s">
        <v>11</v>
      </c>
      <c r="C11" s="12">
        <v>1375</v>
      </c>
    </row>
    <row r="12" spans="1:9" x14ac:dyDescent="0.7">
      <c r="B12" s="14" t="s">
        <v>61</v>
      </c>
      <c r="C12" s="12">
        <v>280</v>
      </c>
      <c r="I12" s="15"/>
    </row>
    <row r="13" spans="1:9" x14ac:dyDescent="0.7">
      <c r="B13" s="14"/>
      <c r="I13" s="15"/>
    </row>
    <row r="14" spans="1:9" x14ac:dyDescent="0.7">
      <c r="A14" s="18" t="s">
        <v>12</v>
      </c>
      <c r="B14" s="12" t="s">
        <v>10</v>
      </c>
      <c r="C14" s="12">
        <v>950.22</v>
      </c>
      <c r="I14" s="14"/>
    </row>
    <row r="15" spans="1:9" x14ac:dyDescent="0.7">
      <c r="I15" s="15"/>
    </row>
    <row r="16" spans="1:9" x14ac:dyDescent="0.7">
      <c r="A16" s="18" t="s">
        <v>13</v>
      </c>
      <c r="C16" s="12">
        <f>SUM(C5:C15)</f>
        <v>21090.22</v>
      </c>
      <c r="I16" s="15"/>
    </row>
    <row r="17" spans="1:9" x14ac:dyDescent="0.7">
      <c r="I17" s="14"/>
    </row>
    <row r="18" spans="1:9" x14ac:dyDescent="0.7">
      <c r="I18" s="14"/>
    </row>
    <row r="19" spans="1:9" x14ac:dyDescent="0.7">
      <c r="A19" s="18" t="s">
        <v>14</v>
      </c>
      <c r="I19" s="15"/>
    </row>
    <row r="20" spans="1:9" x14ac:dyDescent="0.7">
      <c r="A20" s="18" t="s">
        <v>15</v>
      </c>
      <c r="B20" s="12" t="s">
        <v>73</v>
      </c>
      <c r="C20" s="12">
        <v>1807.41</v>
      </c>
      <c r="I20" s="14"/>
    </row>
    <row r="21" spans="1:9" x14ac:dyDescent="0.7">
      <c r="I21" s="15"/>
    </row>
    <row r="22" spans="1:9" x14ac:dyDescent="0.7">
      <c r="A22" s="18" t="s">
        <v>16</v>
      </c>
      <c r="B22" s="12" t="s">
        <v>17</v>
      </c>
      <c r="C22" s="12">
        <v>-116</v>
      </c>
      <c r="I22" s="14"/>
    </row>
    <row r="23" spans="1:9" x14ac:dyDescent="0.7">
      <c r="B23" s="12" t="s">
        <v>18</v>
      </c>
      <c r="C23" s="12">
        <v>-1878</v>
      </c>
      <c r="I23" s="14"/>
    </row>
    <row r="24" spans="1:9" x14ac:dyDescent="0.7">
      <c r="B24" s="12" t="s">
        <v>47</v>
      </c>
      <c r="C24" s="12">
        <v>-417</v>
      </c>
      <c r="H24" s="12"/>
    </row>
    <row r="25" spans="1:9" x14ac:dyDescent="0.7">
      <c r="B25" s="12" t="s">
        <v>48</v>
      </c>
      <c r="C25" s="12">
        <v>-1346</v>
      </c>
      <c r="H25" s="12"/>
    </row>
    <row r="26" spans="1:9" x14ac:dyDescent="0.7">
      <c r="H26" s="12"/>
    </row>
    <row r="27" spans="1:9" x14ac:dyDescent="0.7">
      <c r="A27" s="18" t="s">
        <v>22</v>
      </c>
      <c r="B27" s="12" t="s">
        <v>23</v>
      </c>
      <c r="C27" s="12">
        <v>-1014.5</v>
      </c>
      <c r="H27" s="12"/>
    </row>
    <row r="28" spans="1:9" x14ac:dyDescent="0.7">
      <c r="B28" s="12" t="s">
        <v>24</v>
      </c>
      <c r="C28" s="12">
        <v>-1200</v>
      </c>
      <c r="H28" s="12"/>
    </row>
    <row r="29" spans="1:9" x14ac:dyDescent="0.7">
      <c r="B29" s="12" t="s">
        <v>25</v>
      </c>
      <c r="C29" s="12">
        <v>-280.52999999999997</v>
      </c>
      <c r="I29" s="14"/>
    </row>
    <row r="30" spans="1:9" x14ac:dyDescent="0.7">
      <c r="I30" s="14"/>
    </row>
    <row r="31" spans="1:9" x14ac:dyDescent="0.7">
      <c r="A31" s="18" t="s">
        <v>36</v>
      </c>
      <c r="B31" s="12" t="s">
        <v>26</v>
      </c>
      <c r="C31" s="12">
        <v>-152.36000000000001</v>
      </c>
      <c r="I31" s="14"/>
    </row>
    <row r="32" spans="1:9" x14ac:dyDescent="0.7">
      <c r="B32" s="12" t="s">
        <v>27</v>
      </c>
      <c r="C32" s="12">
        <v>-9800</v>
      </c>
      <c r="I32" s="14"/>
    </row>
    <row r="33" spans="1:9" x14ac:dyDescent="0.7">
      <c r="B33" s="12" t="s">
        <v>28</v>
      </c>
      <c r="C33" s="12">
        <v>-706.2</v>
      </c>
      <c r="I33" s="14"/>
    </row>
    <row r="34" spans="1:9" x14ac:dyDescent="0.7">
      <c r="B34" s="12" t="s">
        <v>35</v>
      </c>
      <c r="C34" s="12">
        <v>-71.88</v>
      </c>
      <c r="I34" s="14"/>
    </row>
    <row r="35" spans="1:9" x14ac:dyDescent="0.7">
      <c r="B35" s="12" t="s">
        <v>21</v>
      </c>
      <c r="C35" s="12">
        <v>-1094</v>
      </c>
      <c r="I35" s="14"/>
    </row>
    <row r="36" spans="1:9" x14ac:dyDescent="0.7">
      <c r="B36" s="12" t="s">
        <v>29</v>
      </c>
      <c r="C36" s="12">
        <v>-12.16</v>
      </c>
      <c r="I36" s="14"/>
    </row>
    <row r="37" spans="1:9" x14ac:dyDescent="0.7">
      <c r="I37" s="14"/>
    </row>
    <row r="38" spans="1:9" x14ac:dyDescent="0.7">
      <c r="A38" s="18" t="s">
        <v>31</v>
      </c>
      <c r="C38" s="12">
        <f>SUM(C20:C37)</f>
        <v>-16281.22</v>
      </c>
      <c r="I38" s="14"/>
    </row>
    <row r="39" spans="1:9" x14ac:dyDescent="0.7">
      <c r="I39" s="15"/>
    </row>
    <row r="40" spans="1:9" x14ac:dyDescent="0.7">
      <c r="A40" s="18" t="s">
        <v>44</v>
      </c>
      <c r="C40" s="12">
        <f>C16+C38</f>
        <v>4809.0000000000018</v>
      </c>
      <c r="I40" s="14"/>
    </row>
    <row r="41" spans="1:9" x14ac:dyDescent="0.7">
      <c r="I41" s="14"/>
    </row>
    <row r="42" spans="1:9" x14ac:dyDescent="0.7">
      <c r="I42" s="14"/>
    </row>
    <row r="43" spans="1:9" x14ac:dyDescent="0.7">
      <c r="I43" s="15"/>
    </row>
    <row r="44" spans="1:9" x14ac:dyDescent="0.7">
      <c r="I44" s="15"/>
    </row>
    <row r="45" spans="1:9" x14ac:dyDescent="0.7">
      <c r="I45" s="14"/>
    </row>
    <row r="46" spans="1:9" x14ac:dyDescent="0.7">
      <c r="I46" s="14"/>
    </row>
    <row r="47" spans="1:9" x14ac:dyDescent="0.7">
      <c r="I47" s="15"/>
    </row>
    <row r="48" spans="1:9" x14ac:dyDescent="0.7">
      <c r="I48" s="15"/>
    </row>
    <row r="49" spans="7:9" x14ac:dyDescent="0.7">
      <c r="I49" s="14"/>
    </row>
    <row r="50" spans="7:9" x14ac:dyDescent="0.7">
      <c r="I50" s="14"/>
    </row>
    <row r="51" spans="7:9" x14ac:dyDescent="0.7">
      <c r="I51" s="15"/>
    </row>
    <row r="52" spans="7:9" x14ac:dyDescent="0.7">
      <c r="H52" s="14" t="s">
        <v>54</v>
      </c>
      <c r="I52" s="14"/>
    </row>
    <row r="53" spans="7:9" x14ac:dyDescent="0.7">
      <c r="H53" s="14" t="s">
        <v>55</v>
      </c>
      <c r="I53" s="15">
        <v>-1370.08</v>
      </c>
    </row>
    <row r="54" spans="7:9" x14ac:dyDescent="0.7">
      <c r="H54" s="14" t="s">
        <v>56</v>
      </c>
      <c r="I54" s="14">
        <v>-100</v>
      </c>
    </row>
    <row r="55" spans="7:9" x14ac:dyDescent="0.7">
      <c r="H55" s="14" t="s">
        <v>27</v>
      </c>
      <c r="I55" s="14">
        <v>-117</v>
      </c>
    </row>
    <row r="56" spans="7:9" x14ac:dyDescent="0.7">
      <c r="H56" s="14" t="s">
        <v>30</v>
      </c>
      <c r="I56" s="15">
        <v>-1587.08</v>
      </c>
    </row>
    <row r="57" spans="7:9" x14ac:dyDescent="0.7">
      <c r="H57" s="14" t="s">
        <v>57</v>
      </c>
      <c r="I57" s="15">
        <v>-10501</v>
      </c>
    </row>
    <row r="58" spans="7:9" x14ac:dyDescent="0.7">
      <c r="G58" s="14" t="s">
        <v>53</v>
      </c>
      <c r="H58" s="14" t="s">
        <v>53</v>
      </c>
      <c r="I58" s="14" t="s">
        <v>53</v>
      </c>
    </row>
    <row r="59" spans="7:9" x14ac:dyDescent="0.7">
      <c r="G59" s="14" t="s">
        <v>0</v>
      </c>
      <c r="I59" s="15">
        <v>3536.27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4" sqref="B4"/>
    </sheetView>
  </sheetViews>
  <sheetFormatPr defaultColWidth="10.84765625" defaultRowHeight="18.3" x14ac:dyDescent="0.7"/>
  <cols>
    <col min="1" max="1" width="37.34765625" style="16" bestFit="1" customWidth="1"/>
    <col min="2" max="2" width="25.5" style="14" bestFit="1" customWidth="1"/>
    <col min="3" max="3" width="11.1484375" style="17" bestFit="1" customWidth="1"/>
    <col min="4" max="16384" width="10.84765625" style="14"/>
  </cols>
  <sheetData>
    <row r="1" spans="1:9" x14ac:dyDescent="0.7">
      <c r="A1" s="16" t="s">
        <v>67</v>
      </c>
    </row>
    <row r="3" spans="1:9" x14ac:dyDescent="0.7">
      <c r="A3" s="16" t="s">
        <v>1</v>
      </c>
    </row>
    <row r="4" spans="1:9" x14ac:dyDescent="0.7">
      <c r="B4" s="20" t="s">
        <v>65</v>
      </c>
      <c r="C4" s="14">
        <v>800.02</v>
      </c>
      <c r="F4"/>
      <c r="G4"/>
      <c r="I4"/>
    </row>
    <row r="5" spans="1:9" x14ac:dyDescent="0.7">
      <c r="B5" s="14" t="s">
        <v>2</v>
      </c>
      <c r="C5" s="14">
        <v>790.49</v>
      </c>
      <c r="F5"/>
      <c r="G5"/>
      <c r="I5"/>
    </row>
    <row r="6" spans="1:9" x14ac:dyDescent="0.7">
      <c r="B6" s="14" t="s">
        <v>3</v>
      </c>
      <c r="C6" s="14">
        <v>420.05</v>
      </c>
      <c r="F6"/>
      <c r="G6"/>
      <c r="I6"/>
    </row>
    <row r="7" spans="1:9" x14ac:dyDescent="0.7">
      <c r="A7" s="16" t="s">
        <v>58</v>
      </c>
      <c r="C7" s="12">
        <f>SUM(C4:C6)</f>
        <v>2010.56</v>
      </c>
      <c r="F7"/>
      <c r="G7"/>
      <c r="I7"/>
    </row>
    <row r="8" spans="1:9" x14ac:dyDescent="0.7">
      <c r="F8"/>
      <c r="G8"/>
      <c r="I8"/>
    </row>
    <row r="9" spans="1:9" x14ac:dyDescent="0.7">
      <c r="F9"/>
      <c r="G9"/>
    </row>
    <row r="10" spans="1:9" x14ac:dyDescent="0.7">
      <c r="A10" s="16" t="s">
        <v>14</v>
      </c>
      <c r="F10"/>
      <c r="G10"/>
    </row>
    <row r="11" spans="1:9" x14ac:dyDescent="0.7">
      <c r="B11" s="14" t="s">
        <v>18</v>
      </c>
      <c r="C11" s="12">
        <v>-90</v>
      </c>
      <c r="F11"/>
      <c r="G11"/>
    </row>
    <row r="12" spans="1:9" x14ac:dyDescent="0.7">
      <c r="B12" s="14" t="s">
        <v>19</v>
      </c>
      <c r="C12" s="12">
        <v>-1001</v>
      </c>
      <c r="F12"/>
      <c r="G12"/>
    </row>
    <row r="13" spans="1:9" x14ac:dyDescent="0.7">
      <c r="B13" s="14" t="s">
        <v>20</v>
      </c>
      <c r="C13" s="12">
        <v>-309</v>
      </c>
      <c r="F13"/>
      <c r="G13"/>
    </row>
    <row r="14" spans="1:9" x14ac:dyDescent="0.7">
      <c r="A14" s="16" t="s">
        <v>32</v>
      </c>
      <c r="C14" s="12">
        <f>SUM(C11:C13)</f>
        <v>-1400</v>
      </c>
    </row>
    <row r="16" spans="1:9" x14ac:dyDescent="0.7">
      <c r="A16" s="16" t="s">
        <v>59</v>
      </c>
      <c r="C16" s="17">
        <f>C7+C14</f>
        <v>610.55999999999995</v>
      </c>
    </row>
  </sheetData>
  <sortState ref="F4:G13">
    <sortCondition ref="F4:F1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/>
  </sheetViews>
  <sheetFormatPr defaultColWidth="10.796875" defaultRowHeight="15.6" x14ac:dyDescent="0.6"/>
  <cols>
    <col min="1" max="1" width="26.34765625" bestFit="1" customWidth="1"/>
    <col min="2" max="2" width="11.34765625" bestFit="1" customWidth="1"/>
    <col min="3" max="3" width="14.5" bestFit="1" customWidth="1"/>
    <col min="4" max="4" width="11.6484375" bestFit="1" customWidth="1"/>
    <col min="5" max="5" width="14.5" bestFit="1" customWidth="1"/>
    <col min="6" max="6" width="11.6484375" bestFit="1" customWidth="1"/>
  </cols>
  <sheetData>
    <row r="1" spans="1:6" ht="18.3" x14ac:dyDescent="0.7">
      <c r="A1" s="18" t="s">
        <v>62</v>
      </c>
      <c r="B1" s="13">
        <v>44927</v>
      </c>
      <c r="C1" s="13">
        <v>45170</v>
      </c>
      <c r="D1" s="13">
        <v>45292</v>
      </c>
      <c r="E1" s="13">
        <v>45536</v>
      </c>
      <c r="F1" s="13">
        <v>45658</v>
      </c>
    </row>
    <row r="2" spans="1:6" ht="18.3" x14ac:dyDescent="0.7">
      <c r="A2" s="12" t="s">
        <v>63</v>
      </c>
      <c r="B2" s="12">
        <v>9620</v>
      </c>
      <c r="C2" s="12">
        <v>8276</v>
      </c>
      <c r="D2" s="12">
        <v>10215</v>
      </c>
      <c r="E2" s="12">
        <v>8605.66</v>
      </c>
      <c r="F2" s="12">
        <v>11343.62</v>
      </c>
    </row>
    <row r="3" spans="1:6" ht="18.3" x14ac:dyDescent="0.7">
      <c r="A3" s="12" t="s">
        <v>31</v>
      </c>
      <c r="B3" s="12">
        <v>9749.1299999999992</v>
      </c>
      <c r="C3" s="12">
        <v>9126.0300000000007</v>
      </c>
      <c r="D3" s="12">
        <v>9400.17</v>
      </c>
      <c r="E3" s="12">
        <v>10256.429999999998</v>
      </c>
      <c r="F3" s="12">
        <v>10953.32</v>
      </c>
    </row>
    <row r="4" spans="1:6" ht="18.3" x14ac:dyDescent="0.7">
      <c r="A4" s="12" t="s">
        <v>64</v>
      </c>
      <c r="B4" s="12">
        <v>-129.1299999999992</v>
      </c>
      <c r="C4" s="12">
        <v>-850.03000000000065</v>
      </c>
      <c r="D4" s="12">
        <v>814.82999999999993</v>
      </c>
      <c r="E4" s="12">
        <v>-1650.7699999999986</v>
      </c>
      <c r="F4" s="12">
        <v>390.30000000000109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4" sqref="E4:E5"/>
    </sheetView>
  </sheetViews>
  <sheetFormatPr defaultColWidth="10.796875" defaultRowHeight="15.6" x14ac:dyDescent="0.6"/>
  <cols>
    <col min="1" max="1" width="22.34765625" bestFit="1" customWidth="1"/>
    <col min="2" max="2" width="13" bestFit="1" customWidth="1"/>
    <col min="3" max="3" width="10.84765625" style="2"/>
  </cols>
  <sheetData>
    <row r="1" spans="1:9" x14ac:dyDescent="0.6">
      <c r="A1" s="3" t="s">
        <v>60</v>
      </c>
      <c r="B1" s="24"/>
    </row>
    <row r="3" spans="1:9" x14ac:dyDescent="0.6">
      <c r="A3" s="3" t="s">
        <v>44</v>
      </c>
      <c r="C3" s="1">
        <v>4809.0000000000018</v>
      </c>
    </row>
    <row r="4" spans="1:9" x14ac:dyDescent="0.6">
      <c r="A4" s="3" t="s">
        <v>33</v>
      </c>
      <c r="C4" s="2">
        <v>390.30000000000109</v>
      </c>
    </row>
    <row r="5" spans="1:9" x14ac:dyDescent="0.6">
      <c r="A5" s="3" t="s">
        <v>34</v>
      </c>
      <c r="C5" s="2">
        <v>610.55999999999995</v>
      </c>
      <c r="I5" s="19"/>
    </row>
    <row r="6" spans="1:9" x14ac:dyDescent="0.6">
      <c r="A6" s="3"/>
      <c r="I6" s="19"/>
    </row>
    <row r="7" spans="1:9" x14ac:dyDescent="0.6">
      <c r="A7" s="3" t="s">
        <v>0</v>
      </c>
      <c r="C7" s="2">
        <f>SUM(C3:C6)</f>
        <v>5809.8600000000024</v>
      </c>
      <c r="D7" s="1"/>
      <c r="I7" s="19"/>
    </row>
    <row r="8" spans="1:9" x14ac:dyDescent="0.6">
      <c r="A8" s="3"/>
      <c r="I8" s="19"/>
    </row>
    <row r="9" spans="1:9" x14ac:dyDescent="0.6">
      <c r="A9" s="3" t="s">
        <v>50</v>
      </c>
      <c r="I9" s="19"/>
    </row>
    <row r="10" spans="1:9" x14ac:dyDescent="0.6">
      <c r="A10" s="3" t="s">
        <v>37</v>
      </c>
      <c r="B10" s="9">
        <v>45808</v>
      </c>
      <c r="C10" s="2">
        <v>51093</v>
      </c>
      <c r="I10" s="19"/>
    </row>
    <row r="11" spans="1:9" x14ac:dyDescent="0.6">
      <c r="B11" s="9"/>
      <c r="I11" s="19"/>
    </row>
    <row r="12" spans="1:9" x14ac:dyDescent="0.6">
      <c r="A12" s="3" t="s">
        <v>49</v>
      </c>
      <c r="B12" s="9">
        <v>45808</v>
      </c>
      <c r="C12" s="2">
        <v>8481</v>
      </c>
      <c r="I12" s="19"/>
    </row>
    <row r="13" spans="1:9" x14ac:dyDescent="0.6">
      <c r="B13" s="9"/>
      <c r="I13" s="19"/>
    </row>
    <row r="14" spans="1:9" x14ac:dyDescent="0.6">
      <c r="I14" s="19"/>
    </row>
    <row r="15" spans="1:9" x14ac:dyDescent="0.6">
      <c r="A15" s="3" t="s">
        <v>51</v>
      </c>
      <c r="B15" s="3" t="s">
        <v>39</v>
      </c>
      <c r="C15" s="4" t="s">
        <v>41</v>
      </c>
      <c r="D15" s="3" t="s">
        <v>40</v>
      </c>
      <c r="E15" s="5" t="s">
        <v>41</v>
      </c>
      <c r="H15" s="3"/>
      <c r="I15" s="19"/>
    </row>
    <row r="16" spans="1:9" x14ac:dyDescent="0.6">
      <c r="A16" s="3" t="s">
        <v>38</v>
      </c>
      <c r="B16">
        <v>159</v>
      </c>
      <c r="C16" s="8">
        <v>319</v>
      </c>
      <c r="D16">
        <v>32.5</v>
      </c>
      <c r="E16" s="7">
        <v>0</v>
      </c>
      <c r="G16" s="19"/>
      <c r="H16" s="19"/>
      <c r="I16" s="19"/>
    </row>
    <row r="17" spans="1:9" x14ac:dyDescent="0.6">
      <c r="A17" s="3" t="s">
        <v>42</v>
      </c>
      <c r="B17">
        <v>201.5</v>
      </c>
      <c r="C17" s="8">
        <v>241</v>
      </c>
      <c r="D17">
        <v>92</v>
      </c>
      <c r="E17" s="7">
        <v>105</v>
      </c>
      <c r="G17" s="19"/>
      <c r="H17" s="19"/>
      <c r="I17" s="19"/>
    </row>
    <row r="18" spans="1:9" x14ac:dyDescent="0.6">
      <c r="A18" s="3" t="s">
        <v>43</v>
      </c>
      <c r="B18" s="23">
        <v>80</v>
      </c>
      <c r="C18" s="8">
        <v>253</v>
      </c>
      <c r="D18" s="7">
        <v>0</v>
      </c>
      <c r="E18" s="7">
        <v>0</v>
      </c>
      <c r="G18" s="19"/>
      <c r="H18" s="19"/>
      <c r="I18" s="19"/>
    </row>
    <row r="19" spans="1:9" x14ac:dyDescent="0.6">
      <c r="A19" s="3" t="s">
        <v>46</v>
      </c>
      <c r="B19">
        <v>37</v>
      </c>
      <c r="C19" s="8">
        <v>41</v>
      </c>
      <c r="D19" s="7"/>
      <c r="E19" s="7"/>
      <c r="G19" s="19"/>
      <c r="H19" s="19"/>
      <c r="I19" s="19"/>
    </row>
    <row r="20" spans="1:9" x14ac:dyDescent="0.6">
      <c r="A20" s="3" t="s">
        <v>45</v>
      </c>
      <c r="B20" s="7">
        <f>SUM(B16:B19)</f>
        <v>477.5</v>
      </c>
      <c r="C20" s="7">
        <f t="shared" ref="C20:E20" si="0">SUM(C16:C19)</f>
        <v>854</v>
      </c>
      <c r="D20" s="7">
        <f t="shared" si="0"/>
        <v>124.5</v>
      </c>
      <c r="E20" s="7">
        <f t="shared" si="0"/>
        <v>105</v>
      </c>
      <c r="G20" s="19"/>
      <c r="H20" s="19"/>
      <c r="I20" s="19"/>
    </row>
    <row r="21" spans="1:9" x14ac:dyDescent="0.6">
      <c r="H21" s="6"/>
      <c r="I21" s="19"/>
    </row>
    <row r="22" spans="1:9" x14ac:dyDescent="0.6">
      <c r="B22" s="10">
        <v>45658</v>
      </c>
      <c r="C22" s="11">
        <v>45536</v>
      </c>
      <c r="H22" s="6"/>
      <c r="I22" s="19"/>
    </row>
    <row r="23" spans="1:9" x14ac:dyDescent="0.6">
      <c r="A23" s="3" t="s">
        <v>52</v>
      </c>
      <c r="B23">
        <v>193.5</v>
      </c>
      <c r="C23">
        <v>147</v>
      </c>
      <c r="H23" s="6"/>
      <c r="I23" s="19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1" sqref="B1"/>
    </sheetView>
  </sheetViews>
  <sheetFormatPr defaultColWidth="10.796875" defaultRowHeight="15.6" x14ac:dyDescent="0.6"/>
  <cols>
    <col min="1" max="1" width="22.34765625" bestFit="1" customWidth="1"/>
    <col min="2" max="2" width="10.84765625" style="22"/>
  </cols>
  <sheetData>
    <row r="1" spans="1:2" x14ac:dyDescent="0.6">
      <c r="A1" t="s">
        <v>72</v>
      </c>
    </row>
    <row r="3" spans="1:2" x14ac:dyDescent="0.6">
      <c r="A3" s="3" t="s">
        <v>68</v>
      </c>
      <c r="B3" s="22">
        <v>445.5</v>
      </c>
    </row>
    <row r="4" spans="1:2" x14ac:dyDescent="0.6">
      <c r="A4" t="s">
        <v>69</v>
      </c>
      <c r="B4" s="22">
        <f>B3/4</f>
        <v>111.375</v>
      </c>
    </row>
    <row r="5" spans="1:2" x14ac:dyDescent="0.6">
      <c r="A5" t="s">
        <v>70</v>
      </c>
      <c r="B5" s="22">
        <v>96</v>
      </c>
    </row>
    <row r="6" spans="1:2" x14ac:dyDescent="0.6">
      <c r="A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Club</vt:lpstr>
      <vt:lpstr>BBO</vt:lpstr>
      <vt:lpstr>Sectionals</vt:lpstr>
      <vt:lpstr>2025 YTD recap</vt:lpstr>
      <vt:lpstr>In Person Analysis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Weimer</dc:creator>
  <cp:lastModifiedBy>Tatyana Stemkovski</cp:lastModifiedBy>
  <dcterms:created xsi:type="dcterms:W3CDTF">2024-06-22T11:51:40Z</dcterms:created>
  <dcterms:modified xsi:type="dcterms:W3CDTF">2025-07-01T14:18:46Z</dcterms:modified>
</cp:coreProperties>
</file>